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3.164.1.60\Finansowy\Organ\SPRAW. I INFOR. OPISOWE Z WYKON. BUDZETU i WPF\Sprawozdanie z wykonania budzetu 2020\"/>
    </mc:Choice>
  </mc:AlternateContent>
  <xr:revisionPtr revIDLastSave="0" documentId="13_ncr:1_{5A54DD30-85DE-428F-BD64-9B4A7BB5CFC8}" xr6:coauthVersionLast="46" xr6:coauthVersionMax="46" xr10:uidLastSave="{00000000-0000-0000-0000-000000000000}"/>
  <bookViews>
    <workbookView xWindow="-120" yWindow="-120" windowWidth="29040" windowHeight="15840" xr2:uid="{48595F36-F9BC-40A8-B86F-DD774ACF048A}"/>
  </bookViews>
  <sheets>
    <sheet name="Arkusz1" sheetId="1" r:id="rId1"/>
  </sheets>
  <definedNames>
    <definedName name="_xlnm.Print_Area" localSheetId="0">Arkusz1!$A$5:$G$272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9" i="1" l="1"/>
  <c r="E117" i="1"/>
  <c r="C119" i="1"/>
  <c r="C117" i="1"/>
  <c r="F264" i="1"/>
  <c r="F262" i="1"/>
  <c r="E17" i="1"/>
  <c r="C17" i="1"/>
  <c r="E15" i="1"/>
  <c r="C15" i="1"/>
  <c r="E121" i="1"/>
  <c r="C121" i="1"/>
  <c r="E115" i="1"/>
  <c r="C115" i="1"/>
  <c r="E19" i="1"/>
  <c r="C19" i="1"/>
  <c r="C272" i="1" s="1"/>
  <c r="C13" i="1"/>
  <c r="E13" i="1"/>
  <c r="F255" i="1"/>
  <c r="F253" i="1"/>
  <c r="F246" i="1"/>
  <c r="F244" i="1"/>
  <c r="F237" i="1"/>
  <c r="F235" i="1"/>
  <c r="F228" i="1"/>
  <c r="F226" i="1"/>
  <c r="F219" i="1"/>
  <c r="F217" i="1"/>
  <c r="F210" i="1"/>
  <c r="F208" i="1"/>
  <c r="F201" i="1"/>
  <c r="F199" i="1"/>
  <c r="F192" i="1"/>
  <c r="F190" i="1"/>
  <c r="F183" i="1"/>
  <c r="F181" i="1"/>
  <c r="F174" i="1"/>
  <c r="F172" i="1"/>
  <c r="F165" i="1"/>
  <c r="F163" i="1"/>
  <c r="F156" i="1"/>
  <c r="F154" i="1"/>
  <c r="F147" i="1"/>
  <c r="F145" i="1"/>
  <c r="F138" i="1"/>
  <c r="F136" i="1"/>
  <c r="F129" i="1"/>
  <c r="F127" i="1"/>
  <c r="F108" i="1"/>
  <c r="F106" i="1"/>
  <c r="F98" i="1"/>
  <c r="F96" i="1"/>
  <c r="F88" i="1"/>
  <c r="F86" i="1"/>
  <c r="F78" i="1"/>
  <c r="F76" i="1"/>
  <c r="F68" i="1"/>
  <c r="F66" i="1"/>
  <c r="F58" i="1"/>
  <c r="F56" i="1"/>
  <c r="F48" i="1"/>
  <c r="F46" i="1"/>
  <c r="F38" i="1"/>
  <c r="F36" i="1"/>
  <c r="F28" i="1"/>
  <c r="F26" i="1"/>
  <c r="E269" i="1" l="1"/>
  <c r="E272" i="1"/>
  <c r="C271" i="1"/>
  <c r="C270" i="1"/>
  <c r="E271" i="1"/>
  <c r="C269" i="1"/>
  <c r="E270" i="1"/>
  <c r="F119" i="1"/>
  <c r="F17" i="1"/>
  <c r="F15" i="1"/>
  <c r="F117" i="1"/>
  <c r="F271" i="1" l="1"/>
  <c r="F270" i="1"/>
</calcChain>
</file>

<file path=xl/sharedStrings.xml><?xml version="1.0" encoding="utf-8"?>
<sst xmlns="http://schemas.openxmlformats.org/spreadsheetml/2006/main" count="430" uniqueCount="53">
  <si>
    <t>Dział 801 – Oświata i wychowanie, rozdz. 80101 Szkoły podstawowe</t>
  </si>
  <si>
    <t>Stan środków pieniężnych na początek okresu sprawozdawczego</t>
  </si>
  <si>
    <t>Plan</t>
  </si>
  <si>
    <t>Wykonanie</t>
  </si>
  <si>
    <t>Wykonanie w %</t>
  </si>
  <si>
    <t xml:space="preserve">Wydatki                                                                                                                                             </t>
  </si>
  <si>
    <t>Stan środków pieniężnych na koniec okresu sprawozdawczego</t>
  </si>
  <si>
    <t xml:space="preserve">PLAN DOCHODÓW I WYDATKÓW DLA DOCHODÓW GROMADZONYCH NA WYDZIELONYCH RACHUNKACH </t>
  </si>
  <si>
    <t>SZKOŁY  PODSTAWOWEJ   NR 1</t>
  </si>
  <si>
    <t xml:space="preserve">Dochody                                                                                                                              </t>
  </si>
  <si>
    <t xml:space="preserve">Wydatki                                                                                                                                              </t>
  </si>
  <si>
    <t>SZKOŁY  PODSTAWOWEJ  NR 3</t>
  </si>
  <si>
    <t>SZKOŁY  PODSTAWOWEJ  NR 4</t>
  </si>
  <si>
    <t>SZKOŁY  PODSTAWOWEJ  NR 5</t>
  </si>
  <si>
    <t xml:space="preserve">SZKOŁY  PODSTAWOWEJ  NR 6 </t>
  </si>
  <si>
    <t xml:space="preserve">Dochody                                                                                                                                        </t>
  </si>
  <si>
    <t>SZKOŁY  PODSTAWOWEJ  NR 8</t>
  </si>
  <si>
    <t xml:space="preserve">Dochody                                                                                                                                          </t>
  </si>
  <si>
    <t xml:space="preserve">SZKOŁY  PODSTAWOWEJ  NR 9 </t>
  </si>
  <si>
    <t>SZKOŁY  PODSTAWOWEJ  NR 10</t>
  </si>
  <si>
    <t>PLAN DOCHODÓW I WYDATKÓW DLA DOCHODÓW GROMADZONYCH NA WYDZIELONYCH RACHUNKACH W  PRZEDSZKOLACH  - ZBIORCZO</t>
  </si>
  <si>
    <t>Dział 801 – Oświata i wychowanie, rozdz. 80104 Przedszkola</t>
  </si>
  <si>
    <t>PLAN DOCHODÓW I WYDATKÓW DLA DOCHODÓW GROMADZONYCH NA WYDZIELONYCH RACHUNKACH PRZEDSZKOLA  NR 1</t>
  </si>
  <si>
    <t>PLAN DOCHODÓW I WYDATKÓW DLA DOCHODÓW GROMADZONYCH NA WYDZIELONYCH RACHUNKACH PRZEDSZKOLA  NR 2</t>
  </si>
  <si>
    <t xml:space="preserve">PLAN DOCHODÓW I WYDATKÓW DLA DOCHODÓW GROMADZONYCH NA WYDZIELONYCH RACHUNKACH PRZEDSZKOLA  NR 3 </t>
  </si>
  <si>
    <t xml:space="preserve">PLAN DOCHODÓW I WYDATKÓW DLA DOCHODÓW GROMADZONYCH NA WYDZIELONYCH RACHUNKACH PRZEDSZKOLA  NR 4 </t>
  </si>
  <si>
    <t xml:space="preserve">PLAN DOCHODÓW I WYDATKÓW DLA DOCHODÓW GROMADZONYCH NA WYDZIELONYCH RACHUNKACH PRZEDSZKOLA  NR 5 </t>
  </si>
  <si>
    <t xml:space="preserve"> PLAN DOCHODÓW I WYDATKÓW DLA DOCHODÓW GROMADZONYCH NA WYDZIELONYCH RACHUNKACH PRZEDSZKOLA  NR 6 </t>
  </si>
  <si>
    <t xml:space="preserve">PLAN DOCHODÓW I WYDATKÓW DLA DOCHODÓW GROMADZONYCH NA WYDZIELONYCH RACHUNKACH PRZEDSZKOLA  NR 7 </t>
  </si>
  <si>
    <t xml:space="preserve">PLAN DOCHODÓW I WYDATKÓW DLA DOCHODÓW GROMADZONYCH NA WYDZIELONYCH RACHUNKACH PRZEDSZKOLA  NR 8  </t>
  </si>
  <si>
    <t xml:space="preserve">PLAN DOCHODÓW I WYDATKÓW DLA DOCHODÓW GROMADZONYCH NA WYDZIELONYCH RACHUNKACH PRZEDSZKOLA  NR 9 </t>
  </si>
  <si>
    <t xml:space="preserve">PLAN DOCHODÓW I WYDATKÓW DLA DOCHODÓW GROMADZONYCH NA WYDZIELONYCH RACHUNKACH PRZEDSZKOLA  NR 10 </t>
  </si>
  <si>
    <t xml:space="preserve">PLAN DOCHODÓW I WYDATKÓW DLA DOCHODÓW GROMADZONYCH NA WYDZIELONYCH RACHUNKACH PRZEDSZKOLA  NR 11  </t>
  </si>
  <si>
    <t xml:space="preserve">PLAN DOCHODÓW I WYDATKÓW DLA DOCHODÓW GROMADZONYCH NA WYDZIELONYCH RACHUNKACH PRZEDSZKOLA  NR 12  </t>
  </si>
  <si>
    <t xml:space="preserve">PLAN DOCHODÓW I WYDATKÓW DLA DOCHODÓW GROMADZONYCH NA WYDZIELONYCH RACHUNKACH PRZEDSZKOLA  NR 13 </t>
  </si>
  <si>
    <t xml:space="preserve">PLAN DOCHODÓW I WYDATKÓW DLA DOCHODÓW GROMADZONYCH NA WYDZIELONYCH RACHUNKACH PRZEDSZKOLA  NR 14  </t>
  </si>
  <si>
    <t xml:space="preserve">PLAN DOCHODÓW I WYDATKÓW DLA DOCHODÓW GROMADZONYCH NA WYDZIELONYCH RACHUNKACH PRZEDSZKOLA  NR 15 </t>
  </si>
  <si>
    <t>OGÓŁEM</t>
  </si>
  <si>
    <t>Dochody</t>
  </si>
  <si>
    <t>Wydatki</t>
  </si>
  <si>
    <t xml:space="preserve">Wykonanie </t>
  </si>
  <si>
    <t>Wykonanie na 30.06.2020 r.</t>
  </si>
  <si>
    <t xml:space="preserve">SZKOŁY  PODSTAWOWEJ  NR 2 </t>
  </si>
  <si>
    <t>Plan na 31.12.2020 r.</t>
  </si>
  <si>
    <t>Wykonanie na 31.12.2020 r.</t>
  </si>
  <si>
    <t>PLAN DOCHODÓW I WYDATKÓW DLA DOCHODÓW GROMADZONYCH NA WYDZIELONYCH RACHUNKACH PRZEDSZKOLA  NR 16</t>
  </si>
  <si>
    <t>tabApozK</t>
  </si>
  <si>
    <t>tabApozH</t>
  </si>
  <si>
    <t>tabBpozN</t>
  </si>
  <si>
    <t>tabBpozP</t>
  </si>
  <si>
    <t xml:space="preserve">TABELA NR 14 - WYKONANIE PLANÓW DOCHODÓW I WYDATKÓW DLA DOCHODÓW GROMADZONYCH NA WYDZIELONYCH </t>
  </si>
  <si>
    <t>RACHUNKACH W JEDNOSTKACH BUDŻETOWYCH MIASTA PRUSZKOWA NA DZIEŃ 31.12.2020 R.</t>
  </si>
  <si>
    <r>
      <t xml:space="preserve">PLAN DOCHODÓW I WYDATKÓW DLA DOCHODÓW GROMADZONYCH NA WYDZIELONYCH RACHUNKACH </t>
    </r>
    <r>
      <rPr>
        <b/>
        <sz val="11"/>
        <color rgb="FF000000"/>
        <rFont val="Calibri"/>
        <family val="2"/>
        <charset val="238"/>
        <scheme val="minor"/>
      </rPr>
      <t>W  SZKOŁACH  PODSTAWOWYCH  - ZBIORCZO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</si>
</sst>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8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right" vertical="center" wrapText="1"/>
    </xf>
    <xf numFmtId="43" fontId="8" fillId="0" borderId="1" xfId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0" fontId="5" fillId="0" borderId="1" xfId="2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 indent="8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3" fontId="10" fillId="0" borderId="1" xfId="1" applyFont="1" applyBorder="1" applyAlignment="1">
      <alignment horizontal="right" vertical="center" wrapText="1"/>
    </xf>
    <xf numFmtId="43" fontId="10" fillId="0" borderId="1" xfId="1" applyFont="1" applyBorder="1" applyAlignment="1">
      <alignment horizontal="right" vertical="center" wrapText="1"/>
    </xf>
    <xf numFmtId="10" fontId="10" fillId="0" borderId="1" xfId="2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3" fontId="9" fillId="0" borderId="1" xfId="1" applyFont="1" applyBorder="1" applyAlignment="1">
      <alignment horizontal="right" vertical="center" wrapText="1"/>
    </xf>
    <xf numFmtId="43" fontId="9" fillId="0" borderId="1" xfId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3"/>
    </xf>
    <xf numFmtId="0" fontId="5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 indent="4"/>
    </xf>
    <xf numFmtId="0" fontId="7" fillId="2" borderId="5" xfId="0" applyFont="1" applyFill="1" applyBorder="1" applyAlignment="1">
      <alignment horizontal="left" vertical="center" wrapText="1" indent="4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 indent="4"/>
    </xf>
    <xf numFmtId="0" fontId="7" fillId="2" borderId="7" xfId="0" applyFont="1" applyFill="1" applyBorder="1" applyAlignment="1">
      <alignment horizontal="left" vertical="center" wrapText="1" indent="4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7" fillId="2" borderId="3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10" fontId="4" fillId="2" borderId="2" xfId="2" applyNumberFormat="1" applyFont="1" applyFill="1" applyBorder="1" applyAlignment="1">
      <alignment horizontal="right" vertical="center" wrapText="1"/>
    </xf>
    <xf numFmtId="10" fontId="4" fillId="2" borderId="3" xfId="2" applyNumberFormat="1" applyFont="1" applyFill="1" applyBorder="1" applyAlignment="1">
      <alignment horizontal="right" vertical="center" wrapText="1"/>
    </xf>
    <xf numFmtId="43" fontId="7" fillId="2" borderId="2" xfId="1" applyFont="1" applyFill="1" applyBorder="1" applyAlignment="1">
      <alignment horizontal="right" vertical="center" wrapText="1"/>
    </xf>
    <xf numFmtId="43" fontId="7" fillId="2" borderId="3" xfId="1" applyFont="1" applyFill="1" applyBorder="1" applyAlignment="1">
      <alignment horizontal="right" vertical="center" wrapText="1"/>
    </xf>
    <xf numFmtId="43" fontId="7" fillId="2" borderId="1" xfId="1" applyFont="1" applyFill="1" applyBorder="1" applyAlignment="1">
      <alignment horizontal="right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A388-7276-4D8F-8103-E74BE5BD5ED2}">
  <sheetPr>
    <pageSetUpPr fitToPage="1"/>
  </sheetPr>
  <dimension ref="A5:J274"/>
  <sheetViews>
    <sheetView tabSelected="1" topLeftCell="A37" zoomScaleNormal="100" workbookViewId="0">
      <selection activeCell="A10" sqref="A10:G272"/>
    </sheetView>
  </sheetViews>
  <sheetFormatPr defaultRowHeight="15" x14ac:dyDescent="0.25"/>
  <cols>
    <col min="2" max="2" width="38.28515625" customWidth="1"/>
    <col min="4" max="4" width="17.85546875" customWidth="1"/>
    <col min="5" max="5" width="27.7109375" customWidth="1"/>
    <col min="7" max="7" width="10.42578125" customWidth="1"/>
  </cols>
  <sheetData>
    <row r="5" spans="1:7" ht="15.75" x14ac:dyDescent="0.25">
      <c r="A5" s="4" t="s">
        <v>50</v>
      </c>
      <c r="B5" s="4"/>
      <c r="C5" s="4"/>
      <c r="D5" s="4"/>
      <c r="E5" s="4"/>
      <c r="F5" s="4"/>
      <c r="G5" s="4"/>
    </row>
    <row r="6" spans="1:7" ht="15.75" x14ac:dyDescent="0.25">
      <c r="A6" s="4" t="s">
        <v>51</v>
      </c>
      <c r="B6" s="4"/>
      <c r="C6" s="4"/>
      <c r="D6" s="4"/>
      <c r="E6" s="4"/>
      <c r="F6" s="4"/>
      <c r="G6" s="4"/>
    </row>
    <row r="7" spans="1:7" ht="15.75" x14ac:dyDescent="0.25">
      <c r="A7" s="3"/>
      <c r="B7" s="3"/>
      <c r="C7" s="3"/>
      <c r="D7" s="3"/>
      <c r="E7" s="3"/>
      <c r="F7" s="3"/>
      <c r="G7" s="3"/>
    </row>
    <row r="8" spans="1:7" x14ac:dyDescent="0.25">
      <c r="A8" s="5"/>
      <c r="B8" s="5"/>
      <c r="C8" s="5"/>
      <c r="D8" s="5"/>
      <c r="E8" s="5"/>
      <c r="F8" s="5"/>
      <c r="G8" s="5"/>
    </row>
    <row r="10" spans="1:7" ht="38.25" customHeight="1" x14ac:dyDescent="0.25">
      <c r="A10" s="6" t="s">
        <v>52</v>
      </c>
      <c r="B10" s="6"/>
      <c r="C10" s="6"/>
      <c r="D10" s="6"/>
      <c r="E10" s="6"/>
      <c r="F10" s="6"/>
      <c r="G10" s="6"/>
    </row>
    <row r="11" spans="1:7" ht="31.5" customHeight="1" x14ac:dyDescent="0.25">
      <c r="A11" s="7" t="s">
        <v>0</v>
      </c>
      <c r="B11" s="7"/>
      <c r="C11" s="7"/>
      <c r="D11" s="7"/>
      <c r="E11" s="7"/>
      <c r="F11" s="7"/>
      <c r="G11" s="7"/>
    </row>
    <row r="12" spans="1:7" ht="32.25" customHeight="1" x14ac:dyDescent="0.25">
      <c r="A12" s="8" t="s">
        <v>1</v>
      </c>
      <c r="B12" s="8"/>
      <c r="C12" s="9" t="s">
        <v>2</v>
      </c>
      <c r="D12" s="9"/>
      <c r="E12" s="10" t="s">
        <v>3</v>
      </c>
      <c r="F12" s="11"/>
      <c r="G12" s="11"/>
    </row>
    <row r="13" spans="1:7" ht="15" customHeight="1" x14ac:dyDescent="0.25">
      <c r="A13" s="8"/>
      <c r="B13" s="8"/>
      <c r="C13" s="12">
        <f>SUM(C24+C34+C44+C54+C64+C74+C84+C94+C104)</f>
        <v>17690.89</v>
      </c>
      <c r="D13" s="12"/>
      <c r="E13" s="13">
        <f>SUM(E24+E34+E44+E54+E64+E74+E84+E94+E104)</f>
        <v>17690.89</v>
      </c>
      <c r="F13" s="14"/>
      <c r="G13" s="14"/>
    </row>
    <row r="14" spans="1:7" ht="27.75" customHeight="1" x14ac:dyDescent="0.25">
      <c r="A14" s="15" t="s">
        <v>17</v>
      </c>
      <c r="B14" s="15"/>
      <c r="C14" s="16" t="s">
        <v>43</v>
      </c>
      <c r="D14" s="17"/>
      <c r="E14" s="10" t="s">
        <v>44</v>
      </c>
      <c r="F14" s="11" t="s">
        <v>4</v>
      </c>
      <c r="G14" s="11"/>
    </row>
    <row r="15" spans="1:7" x14ac:dyDescent="0.25">
      <c r="A15" s="15"/>
      <c r="B15" s="15"/>
      <c r="C15" s="18">
        <f>SUM(C26+C36+C46+C56+C66+C76+C86+C96+C106)</f>
        <v>5101600</v>
      </c>
      <c r="D15" s="18"/>
      <c r="E15" s="19">
        <f>SUM(E26+E36+E46+E56+E66+E76+E86+E96+E106)</f>
        <v>1677509.9600000002</v>
      </c>
      <c r="F15" s="20">
        <f>SUM(E15/C15)</f>
        <v>0.3288203622392975</v>
      </c>
      <c r="G15" s="20"/>
    </row>
    <row r="16" spans="1:7" ht="24.75" customHeight="1" x14ac:dyDescent="0.25">
      <c r="A16" s="21" t="s">
        <v>5</v>
      </c>
      <c r="B16" s="21"/>
      <c r="C16" s="16" t="s">
        <v>43</v>
      </c>
      <c r="D16" s="17"/>
      <c r="E16" s="10" t="s">
        <v>44</v>
      </c>
      <c r="F16" s="11" t="s">
        <v>4</v>
      </c>
      <c r="G16" s="11"/>
    </row>
    <row r="17" spans="1:10" x14ac:dyDescent="0.25">
      <c r="A17" s="21"/>
      <c r="B17" s="21"/>
      <c r="C17" s="18">
        <f>SUM(C28+C38+C48+C58+C68+C78+C88+C98+C108)</f>
        <v>5119290.8900000006</v>
      </c>
      <c r="D17" s="18"/>
      <c r="E17" s="19">
        <f>SUM(E28+E38+E48+E58+E68+E78+E88+E98+E108)</f>
        <v>1687309.98</v>
      </c>
      <c r="F17" s="20">
        <f>SUM(E17/C17)</f>
        <v>0.32959837920052237</v>
      </c>
      <c r="G17" s="20"/>
    </row>
    <row r="18" spans="1:10" ht="22.5" customHeight="1" x14ac:dyDescent="0.25">
      <c r="A18" s="21" t="s">
        <v>6</v>
      </c>
      <c r="B18" s="21"/>
      <c r="C18" s="9" t="s">
        <v>2</v>
      </c>
      <c r="D18" s="9"/>
      <c r="E18" s="10" t="s">
        <v>40</v>
      </c>
      <c r="F18" s="22"/>
      <c r="G18" s="22"/>
    </row>
    <row r="19" spans="1:10" ht="15.75" customHeight="1" x14ac:dyDescent="0.25">
      <c r="A19" s="21"/>
      <c r="B19" s="21"/>
      <c r="C19" s="12">
        <f>SUM(C30+C40+C50+C60+C70+C80+C90+C100+C110)</f>
        <v>0</v>
      </c>
      <c r="D19" s="12"/>
      <c r="E19" s="13">
        <f>SUM(E30+E40+E50+E60+E70+E80+E90+E100+E110)</f>
        <v>7890.869999999999</v>
      </c>
      <c r="F19" s="23"/>
      <c r="G19" s="23"/>
    </row>
    <row r="20" spans="1:10" x14ac:dyDescent="0.25">
      <c r="A20" s="24"/>
      <c r="B20" s="24"/>
      <c r="C20" s="24"/>
      <c r="D20" s="24"/>
      <c r="E20" s="24"/>
      <c r="F20" s="24"/>
      <c r="G20" s="24"/>
    </row>
    <row r="21" spans="1:10" ht="24" customHeight="1" x14ac:dyDescent="0.25">
      <c r="A21" s="11" t="s">
        <v>7</v>
      </c>
      <c r="B21" s="11"/>
      <c r="C21" s="11"/>
      <c r="D21" s="11"/>
      <c r="E21" s="11"/>
      <c r="F21" s="11"/>
      <c r="G21" s="11"/>
    </row>
    <row r="22" spans="1:10" x14ac:dyDescent="0.25">
      <c r="A22" s="11" t="s">
        <v>8</v>
      </c>
      <c r="B22" s="11"/>
      <c r="C22" s="11"/>
      <c r="D22" s="11"/>
      <c r="E22" s="11"/>
      <c r="F22" s="11"/>
      <c r="G22" s="11"/>
    </row>
    <row r="23" spans="1:10" ht="20.25" customHeight="1" x14ac:dyDescent="0.25">
      <c r="A23" s="25" t="s">
        <v>1</v>
      </c>
      <c r="B23" s="25"/>
      <c r="C23" s="26" t="s">
        <v>2</v>
      </c>
      <c r="D23" s="26"/>
      <c r="E23" s="27" t="s">
        <v>3</v>
      </c>
      <c r="F23" s="28"/>
      <c r="G23" s="28"/>
    </row>
    <row r="24" spans="1:10" ht="16.5" customHeight="1" x14ac:dyDescent="0.25">
      <c r="A24" s="25"/>
      <c r="B24" s="25"/>
      <c r="C24" s="29">
        <v>116.16</v>
      </c>
      <c r="D24" s="29"/>
      <c r="E24" s="30">
        <v>116.16</v>
      </c>
      <c r="F24" s="29"/>
      <c r="G24" s="29"/>
    </row>
    <row r="25" spans="1:10" ht="24" customHeight="1" x14ac:dyDescent="0.25">
      <c r="A25" s="31" t="s">
        <v>9</v>
      </c>
      <c r="B25" s="31"/>
      <c r="C25" s="32" t="s">
        <v>43</v>
      </c>
      <c r="D25" s="33"/>
      <c r="E25" s="34" t="s">
        <v>44</v>
      </c>
      <c r="F25" s="28" t="s">
        <v>4</v>
      </c>
      <c r="G25" s="28"/>
    </row>
    <row r="26" spans="1:10" ht="15.75" customHeight="1" x14ac:dyDescent="0.25">
      <c r="A26" s="31"/>
      <c r="B26" s="31"/>
      <c r="C26" s="35">
        <v>74600</v>
      </c>
      <c r="D26" s="35"/>
      <c r="E26" s="36">
        <v>19396.650000000001</v>
      </c>
      <c r="F26" s="37">
        <f>SUM(E26/C26)</f>
        <v>0.26000871313672924</v>
      </c>
      <c r="G26" s="37"/>
      <c r="J26">
        <v>64.05</v>
      </c>
    </row>
    <row r="27" spans="1:10" ht="24.75" customHeight="1" x14ac:dyDescent="0.25">
      <c r="A27" s="31" t="s">
        <v>10</v>
      </c>
      <c r="B27" s="31"/>
      <c r="C27" s="32" t="s">
        <v>43</v>
      </c>
      <c r="D27" s="33"/>
      <c r="E27" s="34" t="s">
        <v>44</v>
      </c>
      <c r="F27" s="28" t="s">
        <v>4</v>
      </c>
      <c r="G27" s="28"/>
    </row>
    <row r="28" spans="1:10" ht="15.75" customHeight="1" x14ac:dyDescent="0.25">
      <c r="A28" s="31"/>
      <c r="B28" s="31"/>
      <c r="C28" s="35">
        <v>74716.160000000003</v>
      </c>
      <c r="D28" s="35"/>
      <c r="E28" s="38">
        <v>19499.82</v>
      </c>
      <c r="F28" s="37">
        <f>SUM(E28/C28)</f>
        <v>0.26098530759610772</v>
      </c>
      <c r="G28" s="37"/>
      <c r="J28">
        <v>63.83</v>
      </c>
    </row>
    <row r="29" spans="1:10" ht="21" customHeight="1" x14ac:dyDescent="0.25">
      <c r="A29" s="31" t="s">
        <v>6</v>
      </c>
      <c r="B29" s="31"/>
      <c r="C29" s="26" t="s">
        <v>2</v>
      </c>
      <c r="D29" s="26"/>
      <c r="E29" s="27" t="s">
        <v>3</v>
      </c>
      <c r="F29" s="39"/>
      <c r="G29" s="39"/>
    </row>
    <row r="30" spans="1:10" x14ac:dyDescent="0.25">
      <c r="A30" s="31"/>
      <c r="B30" s="31"/>
      <c r="C30" s="29">
        <v>0</v>
      </c>
      <c r="D30" s="29"/>
      <c r="E30" s="40">
        <v>12.99</v>
      </c>
      <c r="F30" s="29"/>
      <c r="G30" s="29"/>
    </row>
    <row r="31" spans="1:10" ht="24" customHeight="1" x14ac:dyDescent="0.25">
      <c r="A31" s="11" t="s">
        <v>7</v>
      </c>
      <c r="B31" s="11"/>
      <c r="C31" s="11"/>
      <c r="D31" s="11"/>
      <c r="E31" s="11"/>
      <c r="F31" s="11"/>
      <c r="G31" s="11"/>
    </row>
    <row r="32" spans="1:10" x14ac:dyDescent="0.25">
      <c r="A32" s="11" t="s">
        <v>42</v>
      </c>
      <c r="B32" s="11"/>
      <c r="C32" s="11"/>
      <c r="D32" s="11"/>
      <c r="E32" s="11"/>
      <c r="F32" s="11"/>
      <c r="G32" s="11"/>
    </row>
    <row r="33" spans="1:9" ht="25.5" customHeight="1" x14ac:dyDescent="0.25">
      <c r="A33" s="25" t="s">
        <v>1</v>
      </c>
      <c r="B33" s="25"/>
      <c r="C33" s="26" t="s">
        <v>2</v>
      </c>
      <c r="D33" s="26"/>
      <c r="E33" s="27" t="s">
        <v>3</v>
      </c>
      <c r="F33" s="28"/>
      <c r="G33" s="28"/>
    </row>
    <row r="34" spans="1:9" x14ac:dyDescent="0.25">
      <c r="A34" s="25"/>
      <c r="B34" s="25"/>
      <c r="C34" s="41">
        <v>2671.48</v>
      </c>
      <c r="D34" s="41"/>
      <c r="E34" s="42">
        <v>2671.48</v>
      </c>
      <c r="F34" s="29"/>
      <c r="G34" s="29"/>
    </row>
    <row r="35" spans="1:9" ht="15.75" customHeight="1" x14ac:dyDescent="0.25">
      <c r="A35" s="31" t="s">
        <v>9</v>
      </c>
      <c r="B35" s="31"/>
      <c r="C35" s="32" t="s">
        <v>43</v>
      </c>
      <c r="D35" s="33"/>
      <c r="E35" s="34" t="s">
        <v>44</v>
      </c>
      <c r="F35" s="28" t="s">
        <v>4</v>
      </c>
      <c r="G35" s="28"/>
    </row>
    <row r="36" spans="1:9" x14ac:dyDescent="0.25">
      <c r="A36" s="31"/>
      <c r="B36" s="31"/>
      <c r="C36" s="35">
        <v>1195000</v>
      </c>
      <c r="D36" s="35"/>
      <c r="E36" s="38">
        <v>374863.95</v>
      </c>
      <c r="F36" s="37">
        <f>SUM(E36/C36)</f>
        <v>0.31369368200836822</v>
      </c>
      <c r="G36" s="37"/>
    </row>
    <row r="37" spans="1:9" ht="15.75" customHeight="1" x14ac:dyDescent="0.25">
      <c r="A37" s="31" t="s">
        <v>10</v>
      </c>
      <c r="B37" s="31"/>
      <c r="C37" s="32" t="s">
        <v>43</v>
      </c>
      <c r="D37" s="33"/>
      <c r="E37" s="34" t="s">
        <v>44</v>
      </c>
      <c r="F37" s="28" t="s">
        <v>4</v>
      </c>
      <c r="G37" s="28"/>
    </row>
    <row r="38" spans="1:9" x14ac:dyDescent="0.25">
      <c r="A38" s="31"/>
      <c r="B38" s="31"/>
      <c r="C38" s="35">
        <v>1197671.48</v>
      </c>
      <c r="D38" s="35"/>
      <c r="E38" s="38">
        <v>377497.26</v>
      </c>
      <c r="F38" s="37">
        <f>SUM(E38/C38)</f>
        <v>0.31519266034455462</v>
      </c>
      <c r="G38" s="37"/>
    </row>
    <row r="39" spans="1:9" ht="20.25" customHeight="1" x14ac:dyDescent="0.25">
      <c r="A39" s="31" t="s">
        <v>6</v>
      </c>
      <c r="B39" s="31"/>
      <c r="C39" s="26" t="s">
        <v>2</v>
      </c>
      <c r="D39" s="26"/>
      <c r="E39" s="27" t="s">
        <v>3</v>
      </c>
      <c r="F39" s="39"/>
      <c r="G39" s="39"/>
    </row>
    <row r="40" spans="1:9" x14ac:dyDescent="0.25">
      <c r="A40" s="31"/>
      <c r="B40" s="31"/>
      <c r="C40" s="29">
        <v>0</v>
      </c>
      <c r="D40" s="29"/>
      <c r="E40" s="40">
        <v>38.17</v>
      </c>
      <c r="F40" s="29"/>
      <c r="G40" s="29"/>
    </row>
    <row r="41" spans="1:9" ht="24" customHeight="1" x14ac:dyDescent="0.25">
      <c r="A41" s="11" t="s">
        <v>7</v>
      </c>
      <c r="B41" s="11"/>
      <c r="C41" s="11"/>
      <c r="D41" s="11"/>
      <c r="E41" s="11"/>
      <c r="F41" s="11"/>
      <c r="G41" s="11"/>
    </row>
    <row r="42" spans="1:9" x14ac:dyDescent="0.25">
      <c r="A42" s="11" t="s">
        <v>11</v>
      </c>
      <c r="B42" s="11"/>
      <c r="C42" s="11"/>
      <c r="D42" s="11"/>
      <c r="E42" s="11"/>
      <c r="F42" s="11"/>
      <c r="G42" s="11"/>
    </row>
    <row r="43" spans="1:9" ht="21.75" customHeight="1" x14ac:dyDescent="0.25">
      <c r="A43" s="25" t="s">
        <v>1</v>
      </c>
      <c r="B43" s="25"/>
      <c r="C43" s="26" t="s">
        <v>2</v>
      </c>
      <c r="D43" s="26"/>
      <c r="E43" s="27" t="s">
        <v>3</v>
      </c>
      <c r="F43" s="28"/>
      <c r="G43" s="28"/>
    </row>
    <row r="44" spans="1:9" x14ac:dyDescent="0.25">
      <c r="A44" s="25"/>
      <c r="B44" s="25"/>
      <c r="C44" s="41">
        <v>3623.2</v>
      </c>
      <c r="D44" s="41"/>
      <c r="E44" s="42">
        <v>3623.2</v>
      </c>
      <c r="F44" s="29"/>
      <c r="G44" s="29"/>
      <c r="I44" t="s">
        <v>46</v>
      </c>
    </row>
    <row r="45" spans="1:9" ht="15.75" customHeight="1" x14ac:dyDescent="0.25">
      <c r="A45" s="31" t="s">
        <v>9</v>
      </c>
      <c r="B45" s="31"/>
      <c r="C45" s="32" t="s">
        <v>43</v>
      </c>
      <c r="D45" s="33"/>
      <c r="E45" s="34" t="s">
        <v>44</v>
      </c>
      <c r="F45" s="28" t="s">
        <v>4</v>
      </c>
      <c r="G45" s="28"/>
    </row>
    <row r="46" spans="1:9" ht="15.75" customHeight="1" x14ac:dyDescent="0.25">
      <c r="A46" s="31"/>
      <c r="B46" s="31"/>
      <c r="C46" s="35">
        <v>754600</v>
      </c>
      <c r="D46" s="35"/>
      <c r="E46" s="38">
        <v>233650.72</v>
      </c>
      <c r="F46" s="37">
        <f>SUM(E46/C46)</f>
        <v>0.30963519745560564</v>
      </c>
      <c r="G46" s="37"/>
      <c r="I46" t="s">
        <v>47</v>
      </c>
    </row>
    <row r="47" spans="1:9" ht="15.75" customHeight="1" x14ac:dyDescent="0.25">
      <c r="A47" s="31" t="s">
        <v>10</v>
      </c>
      <c r="B47" s="31"/>
      <c r="C47" s="32" t="s">
        <v>43</v>
      </c>
      <c r="D47" s="33"/>
      <c r="E47" s="34" t="s">
        <v>44</v>
      </c>
      <c r="F47" s="28" t="s">
        <v>4</v>
      </c>
      <c r="G47" s="28"/>
    </row>
    <row r="48" spans="1:9" ht="15.75" customHeight="1" x14ac:dyDescent="0.25">
      <c r="A48" s="31"/>
      <c r="B48" s="31"/>
      <c r="C48" s="35">
        <v>758223.2</v>
      </c>
      <c r="D48" s="35"/>
      <c r="E48" s="38">
        <v>235325.79</v>
      </c>
      <c r="F48" s="37">
        <f>SUM(E48/C48)</f>
        <v>0.31036479759522001</v>
      </c>
      <c r="G48" s="37"/>
      <c r="I48" t="s">
        <v>48</v>
      </c>
    </row>
    <row r="49" spans="1:9" ht="19.5" customHeight="1" x14ac:dyDescent="0.25">
      <c r="A49" s="31" t="s">
        <v>6</v>
      </c>
      <c r="B49" s="31"/>
      <c r="C49" s="26" t="s">
        <v>2</v>
      </c>
      <c r="D49" s="26"/>
      <c r="E49" s="27" t="s">
        <v>3</v>
      </c>
      <c r="F49" s="39"/>
      <c r="G49" s="39"/>
    </row>
    <row r="50" spans="1:9" x14ac:dyDescent="0.25">
      <c r="A50" s="31"/>
      <c r="B50" s="31"/>
      <c r="C50" s="29">
        <v>0</v>
      </c>
      <c r="D50" s="29"/>
      <c r="E50" s="40">
        <v>1948.13</v>
      </c>
      <c r="F50" s="29"/>
      <c r="G50" s="29"/>
      <c r="I50" t="s">
        <v>49</v>
      </c>
    </row>
    <row r="51" spans="1:9" ht="24" customHeight="1" x14ac:dyDescent="0.25">
      <c r="A51" s="11" t="s">
        <v>7</v>
      </c>
      <c r="B51" s="11"/>
      <c r="C51" s="11"/>
      <c r="D51" s="11"/>
      <c r="E51" s="11"/>
      <c r="F51" s="11"/>
      <c r="G51" s="11"/>
    </row>
    <row r="52" spans="1:9" x14ac:dyDescent="0.25">
      <c r="A52" s="11" t="s">
        <v>12</v>
      </c>
      <c r="B52" s="11"/>
      <c r="C52" s="11"/>
      <c r="D52" s="11"/>
      <c r="E52" s="11"/>
      <c r="F52" s="11"/>
      <c r="G52" s="11"/>
    </row>
    <row r="53" spans="1:9" ht="22.5" customHeight="1" x14ac:dyDescent="0.25">
      <c r="A53" s="25" t="s">
        <v>1</v>
      </c>
      <c r="B53" s="25"/>
      <c r="C53" s="26" t="s">
        <v>2</v>
      </c>
      <c r="D53" s="26"/>
      <c r="E53" s="27" t="s">
        <v>3</v>
      </c>
      <c r="F53" s="28"/>
      <c r="G53" s="28"/>
    </row>
    <row r="54" spans="1:9" x14ac:dyDescent="0.25">
      <c r="A54" s="25"/>
      <c r="B54" s="25"/>
      <c r="C54" s="29">
        <v>173.02</v>
      </c>
      <c r="D54" s="29"/>
      <c r="E54" s="30">
        <v>173.02</v>
      </c>
      <c r="F54" s="29"/>
      <c r="G54" s="29"/>
    </row>
    <row r="55" spans="1:9" ht="15.75" customHeight="1" x14ac:dyDescent="0.25">
      <c r="A55" s="31" t="s">
        <v>9</v>
      </c>
      <c r="B55" s="31"/>
      <c r="C55" s="32" t="s">
        <v>43</v>
      </c>
      <c r="D55" s="33"/>
      <c r="E55" s="34" t="s">
        <v>44</v>
      </c>
      <c r="F55" s="28" t="s">
        <v>4</v>
      </c>
      <c r="G55" s="28"/>
    </row>
    <row r="56" spans="1:9" x14ac:dyDescent="0.25">
      <c r="A56" s="31"/>
      <c r="B56" s="31"/>
      <c r="C56" s="35">
        <v>515000</v>
      </c>
      <c r="D56" s="35"/>
      <c r="E56" s="38">
        <v>173345.23</v>
      </c>
      <c r="F56" s="37">
        <f>SUM(E56/C56)</f>
        <v>0.33659267961165051</v>
      </c>
      <c r="G56" s="37"/>
    </row>
    <row r="57" spans="1:9" ht="15.75" customHeight="1" x14ac:dyDescent="0.25">
      <c r="A57" s="31" t="s">
        <v>10</v>
      </c>
      <c r="B57" s="31"/>
      <c r="C57" s="32" t="s">
        <v>43</v>
      </c>
      <c r="D57" s="33"/>
      <c r="E57" s="34" t="s">
        <v>44</v>
      </c>
      <c r="F57" s="28" t="s">
        <v>4</v>
      </c>
      <c r="G57" s="28"/>
    </row>
    <row r="58" spans="1:9" x14ac:dyDescent="0.25">
      <c r="A58" s="31"/>
      <c r="B58" s="31"/>
      <c r="C58" s="35">
        <v>515173.02</v>
      </c>
      <c r="D58" s="35"/>
      <c r="E58" s="38">
        <v>172678.41</v>
      </c>
      <c r="F58" s="37">
        <f>SUM(E58/C58)</f>
        <v>0.33518527425989814</v>
      </c>
      <c r="G58" s="37"/>
    </row>
    <row r="59" spans="1:9" ht="25.5" customHeight="1" x14ac:dyDescent="0.25">
      <c r="A59" s="31" t="s">
        <v>6</v>
      </c>
      <c r="B59" s="31"/>
      <c r="C59" s="26" t="s">
        <v>2</v>
      </c>
      <c r="D59" s="26"/>
      <c r="E59" s="27" t="s">
        <v>3</v>
      </c>
      <c r="F59" s="39"/>
      <c r="G59" s="39"/>
    </row>
    <row r="60" spans="1:9" x14ac:dyDescent="0.25">
      <c r="A60" s="31"/>
      <c r="B60" s="31"/>
      <c r="C60" s="29">
        <v>0</v>
      </c>
      <c r="D60" s="29"/>
      <c r="E60" s="40">
        <v>839.84</v>
      </c>
      <c r="F60" s="29"/>
      <c r="G60" s="29"/>
    </row>
    <row r="61" spans="1:9" ht="24" customHeight="1" x14ac:dyDescent="0.25">
      <c r="A61" s="11" t="s">
        <v>7</v>
      </c>
      <c r="B61" s="11"/>
      <c r="C61" s="11"/>
      <c r="D61" s="11"/>
      <c r="E61" s="11"/>
      <c r="F61" s="11"/>
      <c r="G61" s="11"/>
    </row>
    <row r="62" spans="1:9" x14ac:dyDescent="0.25">
      <c r="A62" s="11" t="s">
        <v>13</v>
      </c>
      <c r="B62" s="11"/>
      <c r="C62" s="11"/>
      <c r="D62" s="11"/>
      <c r="E62" s="11"/>
      <c r="F62" s="11"/>
      <c r="G62" s="11"/>
    </row>
    <row r="63" spans="1:9" ht="25.5" customHeight="1" x14ac:dyDescent="0.25">
      <c r="A63" s="25" t="s">
        <v>1</v>
      </c>
      <c r="B63" s="25"/>
      <c r="C63" s="26" t="s">
        <v>2</v>
      </c>
      <c r="D63" s="26"/>
      <c r="E63" s="27" t="s">
        <v>3</v>
      </c>
      <c r="F63" s="28"/>
      <c r="G63" s="28"/>
    </row>
    <row r="64" spans="1:9" x14ac:dyDescent="0.25">
      <c r="A64" s="25"/>
      <c r="B64" s="25"/>
      <c r="C64" s="41">
        <v>6394.66</v>
      </c>
      <c r="D64" s="41"/>
      <c r="E64" s="42">
        <v>6394.66</v>
      </c>
      <c r="F64" s="29"/>
      <c r="G64" s="29"/>
    </row>
    <row r="65" spans="1:7" ht="15.75" customHeight="1" x14ac:dyDescent="0.25">
      <c r="A65" s="31" t="s">
        <v>9</v>
      </c>
      <c r="B65" s="31"/>
      <c r="C65" s="32" t="s">
        <v>43</v>
      </c>
      <c r="D65" s="33"/>
      <c r="E65" s="34" t="s">
        <v>44</v>
      </c>
      <c r="F65" s="28" t="s">
        <v>4</v>
      </c>
      <c r="G65" s="28"/>
    </row>
    <row r="66" spans="1:7" x14ac:dyDescent="0.25">
      <c r="A66" s="31"/>
      <c r="B66" s="31"/>
      <c r="C66" s="35">
        <v>470500</v>
      </c>
      <c r="D66" s="35"/>
      <c r="E66" s="38">
        <v>212983.26</v>
      </c>
      <c r="F66" s="37">
        <f>SUM(E66/C66)</f>
        <v>0.45267430393198727</v>
      </c>
      <c r="G66" s="37"/>
    </row>
    <row r="67" spans="1:7" ht="15.75" customHeight="1" x14ac:dyDescent="0.25">
      <c r="A67" s="31" t="s">
        <v>10</v>
      </c>
      <c r="B67" s="31"/>
      <c r="C67" s="32" t="s">
        <v>43</v>
      </c>
      <c r="D67" s="33"/>
      <c r="E67" s="34" t="s">
        <v>44</v>
      </c>
      <c r="F67" s="28" t="s">
        <v>4</v>
      </c>
      <c r="G67" s="28"/>
    </row>
    <row r="68" spans="1:7" x14ac:dyDescent="0.25">
      <c r="A68" s="31"/>
      <c r="B68" s="31"/>
      <c r="C68" s="35">
        <v>476894.66</v>
      </c>
      <c r="D68" s="35"/>
      <c r="E68" s="38">
        <v>219264.4</v>
      </c>
      <c r="F68" s="37">
        <f>SUM(E68/C68)</f>
        <v>0.45977533067784826</v>
      </c>
      <c r="G68" s="37"/>
    </row>
    <row r="69" spans="1:7" ht="19.5" customHeight="1" x14ac:dyDescent="0.25">
      <c r="A69" s="31" t="s">
        <v>6</v>
      </c>
      <c r="B69" s="31"/>
      <c r="C69" s="26" t="s">
        <v>2</v>
      </c>
      <c r="D69" s="26"/>
      <c r="E69" s="27" t="s">
        <v>3</v>
      </c>
      <c r="F69" s="39"/>
      <c r="G69" s="39"/>
    </row>
    <row r="70" spans="1:7" x14ac:dyDescent="0.25">
      <c r="A70" s="31"/>
      <c r="B70" s="31"/>
      <c r="C70" s="29">
        <v>0</v>
      </c>
      <c r="D70" s="29"/>
      <c r="E70" s="40">
        <v>113.52</v>
      </c>
      <c r="F70" s="29"/>
      <c r="G70" s="29"/>
    </row>
    <row r="71" spans="1:7" ht="24" customHeight="1" x14ac:dyDescent="0.25">
      <c r="A71" s="11" t="s">
        <v>7</v>
      </c>
      <c r="B71" s="11"/>
      <c r="C71" s="11"/>
      <c r="D71" s="11"/>
      <c r="E71" s="11"/>
      <c r="F71" s="11"/>
      <c r="G71" s="11"/>
    </row>
    <row r="72" spans="1:7" x14ac:dyDescent="0.25">
      <c r="A72" s="11" t="s">
        <v>14</v>
      </c>
      <c r="B72" s="11"/>
      <c r="C72" s="11"/>
      <c r="D72" s="11"/>
      <c r="E72" s="11"/>
      <c r="F72" s="11"/>
      <c r="G72" s="11"/>
    </row>
    <row r="73" spans="1:7" ht="21" customHeight="1" x14ac:dyDescent="0.25">
      <c r="A73" s="25" t="s">
        <v>1</v>
      </c>
      <c r="B73" s="25"/>
      <c r="C73" s="26" t="s">
        <v>2</v>
      </c>
      <c r="D73" s="26"/>
      <c r="E73" s="27" t="s">
        <v>3</v>
      </c>
      <c r="F73" s="28"/>
      <c r="G73" s="28"/>
    </row>
    <row r="74" spans="1:7" x14ac:dyDescent="0.25">
      <c r="A74" s="25"/>
      <c r="B74" s="25"/>
      <c r="C74" s="41">
        <v>2054.64</v>
      </c>
      <c r="D74" s="41"/>
      <c r="E74" s="42">
        <v>2054.64</v>
      </c>
      <c r="F74" s="29"/>
      <c r="G74" s="29"/>
    </row>
    <row r="75" spans="1:7" ht="15.75" customHeight="1" x14ac:dyDescent="0.25">
      <c r="A75" s="31" t="s">
        <v>15</v>
      </c>
      <c r="B75" s="31"/>
      <c r="C75" s="32" t="s">
        <v>43</v>
      </c>
      <c r="D75" s="33"/>
      <c r="E75" s="34" t="s">
        <v>44</v>
      </c>
      <c r="F75" s="28" t="s">
        <v>4</v>
      </c>
      <c r="G75" s="28"/>
    </row>
    <row r="76" spans="1:7" x14ac:dyDescent="0.25">
      <c r="A76" s="31"/>
      <c r="B76" s="31"/>
      <c r="C76" s="43">
        <v>616000</v>
      </c>
      <c r="D76" s="43"/>
      <c r="E76" s="38">
        <v>193796.89</v>
      </c>
      <c r="F76" s="37">
        <f>SUM(E76/C76)</f>
        <v>0.31460534090909092</v>
      </c>
      <c r="G76" s="37"/>
    </row>
    <row r="77" spans="1:7" ht="15.75" customHeight="1" x14ac:dyDescent="0.25">
      <c r="A77" s="31" t="s">
        <v>5</v>
      </c>
      <c r="B77" s="31"/>
      <c r="C77" s="32" t="s">
        <v>43</v>
      </c>
      <c r="D77" s="33"/>
      <c r="E77" s="34" t="s">
        <v>44</v>
      </c>
      <c r="F77" s="28" t="s">
        <v>4</v>
      </c>
      <c r="G77" s="28"/>
    </row>
    <row r="78" spans="1:7" x14ac:dyDescent="0.25">
      <c r="A78" s="31"/>
      <c r="B78" s="31"/>
      <c r="C78" s="43">
        <v>618054.64</v>
      </c>
      <c r="D78" s="43"/>
      <c r="E78" s="38">
        <v>195829.05</v>
      </c>
      <c r="F78" s="37">
        <f>SUM(E78/C78)</f>
        <v>0.31684747160865906</v>
      </c>
      <c r="G78" s="37"/>
    </row>
    <row r="79" spans="1:7" ht="19.5" customHeight="1" x14ac:dyDescent="0.25">
      <c r="A79" s="44" t="s">
        <v>6</v>
      </c>
      <c r="B79" s="44"/>
      <c r="C79" s="26" t="s">
        <v>2</v>
      </c>
      <c r="D79" s="26"/>
      <c r="E79" s="27" t="s">
        <v>3</v>
      </c>
      <c r="F79" s="39"/>
      <c r="G79" s="39"/>
    </row>
    <row r="80" spans="1:7" x14ac:dyDescent="0.25">
      <c r="A80" s="44"/>
      <c r="B80" s="44"/>
      <c r="C80" s="29">
        <v>0</v>
      </c>
      <c r="D80" s="29"/>
      <c r="E80" s="40">
        <v>22.48</v>
      </c>
      <c r="F80" s="29"/>
      <c r="G80" s="29"/>
    </row>
    <row r="81" spans="1:7" ht="24" customHeight="1" x14ac:dyDescent="0.25">
      <c r="A81" s="11" t="s">
        <v>7</v>
      </c>
      <c r="B81" s="11"/>
      <c r="C81" s="11"/>
      <c r="D81" s="11"/>
      <c r="E81" s="11"/>
      <c r="F81" s="11"/>
      <c r="G81" s="11"/>
    </row>
    <row r="82" spans="1:7" x14ac:dyDescent="0.25">
      <c r="A82" s="11" t="s">
        <v>16</v>
      </c>
      <c r="B82" s="11"/>
      <c r="C82" s="11"/>
      <c r="D82" s="11"/>
      <c r="E82" s="11"/>
      <c r="F82" s="11"/>
      <c r="G82" s="11"/>
    </row>
    <row r="83" spans="1:7" ht="21" customHeight="1" x14ac:dyDescent="0.25">
      <c r="A83" s="25" t="s">
        <v>1</v>
      </c>
      <c r="B83" s="25"/>
      <c r="C83" s="26" t="s">
        <v>2</v>
      </c>
      <c r="D83" s="26"/>
      <c r="E83" s="27" t="s">
        <v>3</v>
      </c>
      <c r="F83" s="28"/>
      <c r="G83" s="28"/>
    </row>
    <row r="84" spans="1:7" x14ac:dyDescent="0.25">
      <c r="A84" s="25"/>
      <c r="B84" s="25"/>
      <c r="C84" s="29">
        <v>372.53</v>
      </c>
      <c r="D84" s="29"/>
      <c r="E84" s="30">
        <v>372.53</v>
      </c>
      <c r="F84" s="29"/>
      <c r="G84" s="29"/>
    </row>
    <row r="85" spans="1:7" ht="15.75" customHeight="1" x14ac:dyDescent="0.25">
      <c r="A85" s="31" t="s">
        <v>17</v>
      </c>
      <c r="B85" s="31"/>
      <c r="C85" s="32" t="s">
        <v>43</v>
      </c>
      <c r="D85" s="33"/>
      <c r="E85" s="34" t="s">
        <v>44</v>
      </c>
      <c r="F85" s="28" t="s">
        <v>4</v>
      </c>
      <c r="G85" s="28"/>
    </row>
    <row r="86" spans="1:7" x14ac:dyDescent="0.25">
      <c r="A86" s="31"/>
      <c r="B86" s="31"/>
      <c r="C86" s="43">
        <v>496200</v>
      </c>
      <c r="D86" s="43"/>
      <c r="E86" s="38">
        <v>158090.81</v>
      </c>
      <c r="F86" s="37">
        <f>SUM(E86/C86)</f>
        <v>0.31860300282144294</v>
      </c>
      <c r="G86" s="37"/>
    </row>
    <row r="87" spans="1:7" ht="15.75" customHeight="1" x14ac:dyDescent="0.25">
      <c r="A87" s="31" t="s">
        <v>5</v>
      </c>
      <c r="B87" s="31"/>
      <c r="C87" s="32" t="s">
        <v>43</v>
      </c>
      <c r="D87" s="33"/>
      <c r="E87" s="34" t="s">
        <v>44</v>
      </c>
      <c r="F87" s="28" t="s">
        <v>4</v>
      </c>
      <c r="G87" s="28"/>
    </row>
    <row r="88" spans="1:7" x14ac:dyDescent="0.25">
      <c r="A88" s="31"/>
      <c r="B88" s="31"/>
      <c r="C88" s="43">
        <v>496572.53</v>
      </c>
      <c r="D88" s="43"/>
      <c r="E88" s="38">
        <v>158454.85</v>
      </c>
      <c r="F88" s="37">
        <f>SUM(E88/C88)</f>
        <v>0.31909709141583004</v>
      </c>
      <c r="G88" s="37"/>
    </row>
    <row r="89" spans="1:7" ht="19.5" customHeight="1" x14ac:dyDescent="0.25">
      <c r="A89" s="31" t="s">
        <v>6</v>
      </c>
      <c r="B89" s="31"/>
      <c r="C89" s="26" t="s">
        <v>2</v>
      </c>
      <c r="D89" s="26"/>
      <c r="E89" s="27" t="s">
        <v>3</v>
      </c>
      <c r="F89" s="39"/>
      <c r="G89" s="39"/>
    </row>
    <row r="90" spans="1:7" x14ac:dyDescent="0.25">
      <c r="A90" s="31"/>
      <c r="B90" s="31"/>
      <c r="C90" s="29">
        <v>0</v>
      </c>
      <c r="D90" s="29"/>
      <c r="E90" s="42">
        <v>8.49</v>
      </c>
      <c r="F90" s="29"/>
      <c r="G90" s="29"/>
    </row>
    <row r="91" spans="1:7" ht="24" customHeight="1" x14ac:dyDescent="0.25">
      <c r="A91" s="11" t="s">
        <v>7</v>
      </c>
      <c r="B91" s="11"/>
      <c r="C91" s="11"/>
      <c r="D91" s="11"/>
      <c r="E91" s="11"/>
      <c r="F91" s="11"/>
      <c r="G91" s="11"/>
    </row>
    <row r="92" spans="1:7" x14ac:dyDescent="0.25">
      <c r="A92" s="11" t="s">
        <v>18</v>
      </c>
      <c r="B92" s="11"/>
      <c r="C92" s="11"/>
      <c r="D92" s="11"/>
      <c r="E92" s="11"/>
      <c r="F92" s="11"/>
      <c r="G92" s="11"/>
    </row>
    <row r="93" spans="1:7" ht="21" customHeight="1" x14ac:dyDescent="0.25">
      <c r="A93" s="25" t="s">
        <v>1</v>
      </c>
      <c r="B93" s="25"/>
      <c r="C93" s="26" t="s">
        <v>2</v>
      </c>
      <c r="D93" s="26"/>
      <c r="E93" s="27" t="s">
        <v>3</v>
      </c>
      <c r="F93" s="28"/>
      <c r="G93" s="28"/>
    </row>
    <row r="94" spans="1:7" x14ac:dyDescent="0.25">
      <c r="A94" s="25"/>
      <c r="B94" s="25"/>
      <c r="C94" s="29">
        <v>563.97</v>
      </c>
      <c r="D94" s="29"/>
      <c r="E94" s="30">
        <v>563.97</v>
      </c>
      <c r="F94" s="29"/>
      <c r="G94" s="29"/>
    </row>
    <row r="95" spans="1:7" ht="15.75" customHeight="1" x14ac:dyDescent="0.25">
      <c r="A95" s="31" t="s">
        <v>17</v>
      </c>
      <c r="B95" s="31"/>
      <c r="C95" s="32" t="s">
        <v>43</v>
      </c>
      <c r="D95" s="33"/>
      <c r="E95" s="34" t="s">
        <v>44</v>
      </c>
      <c r="F95" s="28" t="s">
        <v>4</v>
      </c>
      <c r="G95" s="28"/>
    </row>
    <row r="96" spans="1:7" x14ac:dyDescent="0.25">
      <c r="A96" s="31"/>
      <c r="B96" s="31"/>
      <c r="C96" s="43">
        <v>465200</v>
      </c>
      <c r="D96" s="43"/>
      <c r="E96" s="38">
        <v>111281.88</v>
      </c>
      <c r="F96" s="37">
        <f>SUM(E96/C96)</f>
        <v>0.23921298366294069</v>
      </c>
      <c r="G96" s="37"/>
    </row>
    <row r="97" spans="1:7" ht="15.75" customHeight="1" x14ac:dyDescent="0.25">
      <c r="A97" s="45" t="s">
        <v>5</v>
      </c>
      <c r="B97" s="45"/>
      <c r="C97" s="32" t="s">
        <v>43</v>
      </c>
      <c r="D97" s="33"/>
      <c r="E97" s="34" t="s">
        <v>44</v>
      </c>
      <c r="F97" s="28" t="s">
        <v>4</v>
      </c>
      <c r="G97" s="28"/>
    </row>
    <row r="98" spans="1:7" x14ac:dyDescent="0.25">
      <c r="A98" s="45"/>
      <c r="B98" s="45"/>
      <c r="C98" s="43">
        <v>465763.97</v>
      </c>
      <c r="D98" s="43"/>
      <c r="E98" s="38">
        <v>111841.21</v>
      </c>
      <c r="F98" s="37">
        <f>SUM(E98/C98)</f>
        <v>0.24012421999924127</v>
      </c>
      <c r="G98" s="37"/>
    </row>
    <row r="99" spans="1:7" ht="19.5" customHeight="1" x14ac:dyDescent="0.25">
      <c r="A99" s="31" t="s">
        <v>6</v>
      </c>
      <c r="B99" s="31"/>
      <c r="C99" s="26" t="s">
        <v>2</v>
      </c>
      <c r="D99" s="26"/>
      <c r="E99" s="27" t="s">
        <v>3</v>
      </c>
      <c r="F99" s="39"/>
      <c r="G99" s="39"/>
    </row>
    <row r="100" spans="1:7" x14ac:dyDescent="0.25">
      <c r="A100" s="31"/>
      <c r="B100" s="31"/>
      <c r="C100" s="29">
        <v>0</v>
      </c>
      <c r="D100" s="29"/>
      <c r="E100" s="42">
        <v>4.6399999999999997</v>
      </c>
      <c r="F100" s="29"/>
      <c r="G100" s="29"/>
    </row>
    <row r="101" spans="1:7" ht="24" customHeight="1" x14ac:dyDescent="0.25">
      <c r="A101" s="11" t="s">
        <v>7</v>
      </c>
      <c r="B101" s="11"/>
      <c r="C101" s="11"/>
      <c r="D101" s="11"/>
      <c r="E101" s="11"/>
      <c r="F101" s="11"/>
      <c r="G101" s="11"/>
    </row>
    <row r="102" spans="1:7" x14ac:dyDescent="0.25">
      <c r="A102" s="11" t="s">
        <v>19</v>
      </c>
      <c r="B102" s="11"/>
      <c r="C102" s="11"/>
      <c r="D102" s="11"/>
      <c r="E102" s="11"/>
      <c r="F102" s="11"/>
      <c r="G102" s="11"/>
    </row>
    <row r="103" spans="1:7" ht="21.75" customHeight="1" x14ac:dyDescent="0.25">
      <c r="A103" s="25" t="s">
        <v>1</v>
      </c>
      <c r="B103" s="25"/>
      <c r="C103" s="26" t="s">
        <v>2</v>
      </c>
      <c r="D103" s="26"/>
      <c r="E103" s="27" t="s">
        <v>3</v>
      </c>
      <c r="F103" s="28"/>
      <c r="G103" s="28"/>
    </row>
    <row r="104" spans="1:7" x14ac:dyDescent="0.25">
      <c r="A104" s="25"/>
      <c r="B104" s="25"/>
      <c r="C104" s="41">
        <v>1721.23</v>
      </c>
      <c r="D104" s="41"/>
      <c r="E104" s="42">
        <v>1721.23</v>
      </c>
      <c r="F104" s="29"/>
      <c r="G104" s="29"/>
    </row>
    <row r="105" spans="1:7" ht="15.75" customHeight="1" x14ac:dyDescent="0.25">
      <c r="A105" s="45" t="s">
        <v>17</v>
      </c>
      <c r="B105" s="45"/>
      <c r="C105" s="32" t="s">
        <v>43</v>
      </c>
      <c r="D105" s="33"/>
      <c r="E105" s="34" t="s">
        <v>44</v>
      </c>
      <c r="F105" s="28" t="s">
        <v>4</v>
      </c>
      <c r="G105" s="28"/>
    </row>
    <row r="106" spans="1:7" x14ac:dyDescent="0.25">
      <c r="A106" s="45"/>
      <c r="B106" s="45"/>
      <c r="C106" s="43">
        <v>514500</v>
      </c>
      <c r="D106" s="43"/>
      <c r="E106" s="38">
        <v>200100.57</v>
      </c>
      <c r="F106" s="37">
        <f>SUM(E106/C106)</f>
        <v>0.38892239067055395</v>
      </c>
      <c r="G106" s="37"/>
    </row>
    <row r="107" spans="1:7" ht="15.75" customHeight="1" x14ac:dyDescent="0.25">
      <c r="A107" s="31" t="s">
        <v>5</v>
      </c>
      <c r="B107" s="31"/>
      <c r="C107" s="32" t="s">
        <v>43</v>
      </c>
      <c r="D107" s="33"/>
      <c r="E107" s="34" t="s">
        <v>44</v>
      </c>
      <c r="F107" s="28" t="s">
        <v>4</v>
      </c>
      <c r="G107" s="28"/>
    </row>
    <row r="108" spans="1:7" x14ac:dyDescent="0.25">
      <c r="A108" s="31"/>
      <c r="B108" s="31"/>
      <c r="C108" s="43">
        <v>516221.23</v>
      </c>
      <c r="D108" s="43"/>
      <c r="E108" s="38">
        <v>196919.19</v>
      </c>
      <c r="F108" s="37">
        <f>SUM(E108/C108)</f>
        <v>0.38146278873497708</v>
      </c>
      <c r="G108" s="37"/>
    </row>
    <row r="109" spans="1:7" ht="24" customHeight="1" x14ac:dyDescent="0.25">
      <c r="A109" s="31" t="s">
        <v>6</v>
      </c>
      <c r="B109" s="31"/>
      <c r="C109" s="26" t="s">
        <v>2</v>
      </c>
      <c r="D109" s="26"/>
      <c r="E109" s="27" t="s">
        <v>3</v>
      </c>
      <c r="F109" s="39"/>
      <c r="G109" s="39"/>
    </row>
    <row r="110" spans="1:7" x14ac:dyDescent="0.25">
      <c r="A110" s="31"/>
      <c r="B110" s="31"/>
      <c r="C110" s="29">
        <v>0</v>
      </c>
      <c r="D110" s="29"/>
      <c r="E110" s="40">
        <v>4902.6099999999997</v>
      </c>
      <c r="F110" s="29"/>
      <c r="G110" s="29"/>
    </row>
    <row r="111" spans="1:7" ht="39.75" customHeight="1" x14ac:dyDescent="0.25">
      <c r="A111" s="7" t="s">
        <v>20</v>
      </c>
      <c r="B111" s="7"/>
      <c r="C111" s="7"/>
      <c r="D111" s="7"/>
      <c r="E111" s="7"/>
      <c r="F111" s="7"/>
      <c r="G111" s="7"/>
    </row>
    <row r="112" spans="1:7" ht="15.75" customHeight="1" x14ac:dyDescent="0.25">
      <c r="A112" s="7" t="s">
        <v>21</v>
      </c>
      <c r="B112" s="7"/>
      <c r="C112" s="7"/>
      <c r="D112" s="7"/>
      <c r="E112" s="7"/>
      <c r="F112" s="7"/>
      <c r="G112" s="7"/>
    </row>
    <row r="113" spans="1:7" ht="12" customHeight="1" x14ac:dyDescent="0.25">
      <c r="A113" s="6"/>
      <c r="B113" s="6"/>
      <c r="C113" s="6"/>
      <c r="D113" s="6"/>
      <c r="E113" s="6"/>
      <c r="F113" s="6"/>
      <c r="G113" s="6"/>
    </row>
    <row r="114" spans="1:7" ht="32.25" customHeight="1" x14ac:dyDescent="0.25">
      <c r="A114" s="8" t="s">
        <v>1</v>
      </c>
      <c r="B114" s="8"/>
      <c r="C114" s="9" t="s">
        <v>2</v>
      </c>
      <c r="D114" s="9"/>
      <c r="E114" s="46" t="s">
        <v>3</v>
      </c>
      <c r="F114" s="11"/>
      <c r="G114" s="11"/>
    </row>
    <row r="115" spans="1:7" x14ac:dyDescent="0.25">
      <c r="A115" s="8"/>
      <c r="B115" s="8"/>
      <c r="C115" s="12">
        <f>SUM(C125+C134+C143+C152+C161+C170+C179+C188+C197+C206+C215+C224+C233+C242+C251)</f>
        <v>7019.77</v>
      </c>
      <c r="D115" s="12"/>
      <c r="E115" s="13">
        <f>SUM(E125+E134+E143+E152+E161+E170+E179+E188+E197+E206+E215+E224+E233+E242+E251)</f>
        <v>7019.77</v>
      </c>
      <c r="F115" s="23"/>
      <c r="G115" s="23"/>
    </row>
    <row r="116" spans="1:7" ht="24.75" customHeight="1" x14ac:dyDescent="0.25">
      <c r="A116" s="15" t="s">
        <v>17</v>
      </c>
      <c r="B116" s="15"/>
      <c r="C116" s="16" t="s">
        <v>43</v>
      </c>
      <c r="D116" s="17"/>
      <c r="E116" s="10" t="s">
        <v>44</v>
      </c>
      <c r="F116" s="11" t="s">
        <v>4</v>
      </c>
      <c r="G116" s="11"/>
    </row>
    <row r="117" spans="1:7" ht="15.75" customHeight="1" x14ac:dyDescent="0.25">
      <c r="A117" s="15"/>
      <c r="B117" s="15"/>
      <c r="C117" s="18">
        <f>SUM(C127+C136+C145+C154+C163+C172+C181+C190+C199+C208+C217+C226+C235+C244+C253+C262)</f>
        <v>3493790</v>
      </c>
      <c r="D117" s="18"/>
      <c r="E117" s="19">
        <f>SUM(E127+E136+E145+E154+E163+E172+E181+E190+E199+E208+E217+E226+E235+E244+E253+E262)</f>
        <v>1956759.46</v>
      </c>
      <c r="F117" s="47">
        <f>SUM(E117/C117)</f>
        <v>0.56006785181708119</v>
      </c>
      <c r="G117" s="47"/>
    </row>
    <row r="118" spans="1:7" ht="15.75" customHeight="1" x14ac:dyDescent="0.25">
      <c r="A118" s="21" t="s">
        <v>5</v>
      </c>
      <c r="B118" s="21"/>
      <c r="C118" s="16" t="s">
        <v>43</v>
      </c>
      <c r="D118" s="17"/>
      <c r="E118" s="10" t="s">
        <v>44</v>
      </c>
      <c r="F118" s="11" t="s">
        <v>4</v>
      </c>
      <c r="G118" s="11"/>
    </row>
    <row r="119" spans="1:7" ht="24.75" customHeight="1" x14ac:dyDescent="0.25">
      <c r="A119" s="21"/>
      <c r="B119" s="21"/>
      <c r="C119" s="18">
        <f>SUM(C129+C138+C147+C156+C165+C174+C183+C192+C201+C210+C219+C228+C237+C246+C255+C264)</f>
        <v>3500809.7700000005</v>
      </c>
      <c r="D119" s="18"/>
      <c r="E119" s="19">
        <f>SUM(E129+E138+E147+E156+E165+E174+E183+E192+E201+E210+E219+E228+E237+E246+E255+E264)</f>
        <v>1959760.4900000002</v>
      </c>
      <c r="F119" s="47">
        <f>SUM(E119/C119)</f>
        <v>0.5598020511694356</v>
      </c>
      <c r="G119" s="47"/>
    </row>
    <row r="120" spans="1:7" ht="22.5" customHeight="1" x14ac:dyDescent="0.25">
      <c r="A120" s="21" t="s">
        <v>6</v>
      </c>
      <c r="B120" s="21"/>
      <c r="C120" s="9" t="s">
        <v>2</v>
      </c>
      <c r="D120" s="9"/>
      <c r="E120" s="46" t="s">
        <v>3</v>
      </c>
      <c r="F120" s="22"/>
      <c r="G120" s="22"/>
    </row>
    <row r="121" spans="1:7" x14ac:dyDescent="0.25">
      <c r="A121" s="21"/>
      <c r="B121" s="21"/>
      <c r="C121" s="12">
        <f>SUM(C131+C140+C149+C158+C167+C176+C185+C194+C203+C212+C221+C230+C239+C248+C257)</f>
        <v>0</v>
      </c>
      <c r="D121" s="12"/>
      <c r="E121" s="13">
        <f>SUM(E131+E140+E149+E158+E167+E176+E185+E194+E203+E212+E221+E230+E239+E248+E257)</f>
        <v>4018.29</v>
      </c>
      <c r="F121" s="23"/>
      <c r="G121" s="23"/>
    </row>
    <row r="122" spans="1:7" x14ac:dyDescent="0.25">
      <c r="A122" s="48"/>
      <c r="B122" s="48"/>
      <c r="C122" s="48"/>
      <c r="D122" s="48"/>
      <c r="E122" s="48"/>
      <c r="F122" s="48"/>
      <c r="G122" s="48"/>
    </row>
    <row r="123" spans="1:7" ht="35.25" customHeight="1" x14ac:dyDescent="0.25">
      <c r="A123" s="11" t="s">
        <v>22</v>
      </c>
      <c r="B123" s="11"/>
      <c r="C123" s="11"/>
      <c r="D123" s="11"/>
      <c r="E123" s="11"/>
      <c r="F123" s="11"/>
      <c r="G123" s="11"/>
    </row>
    <row r="124" spans="1:7" ht="26.25" customHeight="1" x14ac:dyDescent="0.25">
      <c r="A124" s="25" t="s">
        <v>1</v>
      </c>
      <c r="B124" s="25"/>
      <c r="C124" s="26" t="s">
        <v>2</v>
      </c>
      <c r="D124" s="26"/>
      <c r="E124" s="27" t="s">
        <v>3</v>
      </c>
      <c r="F124" s="28"/>
      <c r="G124" s="28"/>
    </row>
    <row r="125" spans="1:7" x14ac:dyDescent="0.25">
      <c r="A125" s="25"/>
      <c r="B125" s="25"/>
      <c r="C125" s="41">
        <v>1168.18</v>
      </c>
      <c r="D125" s="41"/>
      <c r="E125" s="42">
        <v>1168.18</v>
      </c>
      <c r="F125" s="29"/>
      <c r="G125" s="29"/>
    </row>
    <row r="126" spans="1:7" ht="24.75" customHeight="1" x14ac:dyDescent="0.25">
      <c r="A126" s="31" t="s">
        <v>9</v>
      </c>
      <c r="B126" s="31"/>
      <c r="C126" s="32" t="s">
        <v>43</v>
      </c>
      <c r="D126" s="33"/>
      <c r="E126" s="34" t="s">
        <v>44</v>
      </c>
      <c r="F126" s="28" t="s">
        <v>4</v>
      </c>
      <c r="G126" s="28"/>
    </row>
    <row r="127" spans="1:7" x14ac:dyDescent="0.25">
      <c r="A127" s="31"/>
      <c r="B127" s="31"/>
      <c r="C127" s="35">
        <v>300475</v>
      </c>
      <c r="D127" s="35"/>
      <c r="E127" s="38">
        <v>187305.96</v>
      </c>
      <c r="F127" s="37">
        <f>SUM(E127/C127)</f>
        <v>0.62336620351110739</v>
      </c>
      <c r="G127" s="37"/>
    </row>
    <row r="128" spans="1:7" ht="15.75" customHeight="1" x14ac:dyDescent="0.25">
      <c r="A128" s="31" t="s">
        <v>10</v>
      </c>
      <c r="B128" s="31"/>
      <c r="C128" s="32" t="s">
        <v>43</v>
      </c>
      <c r="D128" s="33"/>
      <c r="E128" s="34" t="s">
        <v>44</v>
      </c>
      <c r="F128" s="28" t="s">
        <v>4</v>
      </c>
      <c r="G128" s="28"/>
    </row>
    <row r="129" spans="1:7" x14ac:dyDescent="0.25">
      <c r="A129" s="31"/>
      <c r="B129" s="31"/>
      <c r="C129" s="35">
        <v>301643.18</v>
      </c>
      <c r="D129" s="35"/>
      <c r="E129" s="38">
        <v>188433.47</v>
      </c>
      <c r="F129" s="37">
        <f>SUM(E129/C129)</f>
        <v>0.62468997310000518</v>
      </c>
      <c r="G129" s="37"/>
    </row>
    <row r="130" spans="1:7" ht="21" customHeight="1" x14ac:dyDescent="0.25">
      <c r="A130" s="31" t="s">
        <v>6</v>
      </c>
      <c r="B130" s="31"/>
      <c r="C130" s="26" t="s">
        <v>2</v>
      </c>
      <c r="D130" s="26"/>
      <c r="E130" s="27" t="s">
        <v>3</v>
      </c>
      <c r="F130" s="39"/>
      <c r="G130" s="39"/>
    </row>
    <row r="131" spans="1:7" x14ac:dyDescent="0.25">
      <c r="A131" s="31"/>
      <c r="B131" s="31"/>
      <c r="C131" s="29">
        <v>0</v>
      </c>
      <c r="D131" s="29"/>
      <c r="E131" s="40">
        <v>40.67</v>
      </c>
      <c r="F131" s="29"/>
      <c r="G131" s="29"/>
    </row>
    <row r="132" spans="1:7" ht="34.5" customHeight="1" x14ac:dyDescent="0.25">
      <c r="A132" s="11" t="s">
        <v>23</v>
      </c>
      <c r="B132" s="11"/>
      <c r="C132" s="11"/>
      <c r="D132" s="11"/>
      <c r="E132" s="11"/>
      <c r="F132" s="11"/>
      <c r="G132" s="11"/>
    </row>
    <row r="133" spans="1:7" ht="23.25" customHeight="1" x14ac:dyDescent="0.25">
      <c r="A133" s="25" t="s">
        <v>1</v>
      </c>
      <c r="B133" s="25"/>
      <c r="C133" s="26" t="s">
        <v>2</v>
      </c>
      <c r="D133" s="26"/>
      <c r="E133" s="27" t="s">
        <v>3</v>
      </c>
      <c r="F133" s="28"/>
      <c r="G133" s="28"/>
    </row>
    <row r="134" spans="1:7" x14ac:dyDescent="0.25">
      <c r="A134" s="25"/>
      <c r="B134" s="25"/>
      <c r="C134" s="29">
        <v>2.4900000000000002</v>
      </c>
      <c r="D134" s="29"/>
      <c r="E134" s="30">
        <v>2.4900000000000002</v>
      </c>
      <c r="F134" s="29"/>
      <c r="G134" s="29"/>
    </row>
    <row r="135" spans="1:7" ht="24.75" customHeight="1" x14ac:dyDescent="0.25">
      <c r="A135" s="31" t="s">
        <v>9</v>
      </c>
      <c r="B135" s="31"/>
      <c r="C135" s="32" t="s">
        <v>43</v>
      </c>
      <c r="D135" s="33"/>
      <c r="E135" s="34" t="s">
        <v>44</v>
      </c>
      <c r="F135" s="28" t="s">
        <v>4</v>
      </c>
      <c r="G135" s="28"/>
    </row>
    <row r="136" spans="1:7" x14ac:dyDescent="0.25">
      <c r="A136" s="31"/>
      <c r="B136" s="31"/>
      <c r="C136" s="35">
        <v>214438</v>
      </c>
      <c r="D136" s="35"/>
      <c r="E136" s="38">
        <v>114167.34</v>
      </c>
      <c r="F136" s="37">
        <f>SUM(E136/C136)</f>
        <v>0.53240255924789448</v>
      </c>
      <c r="G136" s="37"/>
    </row>
    <row r="137" spans="1:7" ht="15.75" customHeight="1" x14ac:dyDescent="0.25">
      <c r="A137" s="31" t="s">
        <v>10</v>
      </c>
      <c r="B137" s="31"/>
      <c r="C137" s="32" t="s">
        <v>43</v>
      </c>
      <c r="D137" s="33"/>
      <c r="E137" s="34" t="s">
        <v>44</v>
      </c>
      <c r="F137" s="28" t="s">
        <v>4</v>
      </c>
      <c r="G137" s="28"/>
    </row>
    <row r="138" spans="1:7" x14ac:dyDescent="0.25">
      <c r="A138" s="31"/>
      <c r="B138" s="31"/>
      <c r="C138" s="35">
        <v>214440.49</v>
      </c>
      <c r="D138" s="35"/>
      <c r="E138" s="38">
        <v>114168.65</v>
      </c>
      <c r="F138" s="37">
        <f>SUM(E138/C138)</f>
        <v>0.53240248611631136</v>
      </c>
      <c r="G138" s="37"/>
    </row>
    <row r="139" spans="1:7" ht="24.75" customHeight="1" x14ac:dyDescent="0.25">
      <c r="A139" s="31" t="s">
        <v>6</v>
      </c>
      <c r="B139" s="31"/>
      <c r="C139" s="26" t="s">
        <v>2</v>
      </c>
      <c r="D139" s="26"/>
      <c r="E139" s="27" t="s">
        <v>3</v>
      </c>
      <c r="F139" s="39"/>
      <c r="G139" s="39"/>
    </row>
    <row r="140" spans="1:7" x14ac:dyDescent="0.25">
      <c r="A140" s="31"/>
      <c r="B140" s="31"/>
      <c r="C140" s="29">
        <v>0</v>
      </c>
      <c r="D140" s="29"/>
      <c r="E140" s="40">
        <v>1.18</v>
      </c>
      <c r="F140" s="29"/>
      <c r="G140" s="29"/>
    </row>
    <row r="141" spans="1:7" ht="37.5" customHeight="1" x14ac:dyDescent="0.25">
      <c r="A141" s="11" t="s">
        <v>24</v>
      </c>
      <c r="B141" s="11"/>
      <c r="C141" s="11"/>
      <c r="D141" s="11"/>
      <c r="E141" s="11"/>
      <c r="F141" s="11"/>
      <c r="G141" s="11"/>
    </row>
    <row r="142" spans="1:7" ht="22.5" customHeight="1" x14ac:dyDescent="0.25">
      <c r="A142" s="25" t="s">
        <v>1</v>
      </c>
      <c r="B142" s="25"/>
      <c r="C142" s="26" t="s">
        <v>2</v>
      </c>
      <c r="D142" s="26"/>
      <c r="E142" s="27" t="s">
        <v>3</v>
      </c>
      <c r="F142" s="28"/>
      <c r="G142" s="28"/>
    </row>
    <row r="143" spans="1:7" x14ac:dyDescent="0.25">
      <c r="A143" s="25"/>
      <c r="B143" s="25"/>
      <c r="C143" s="29">
        <v>0</v>
      </c>
      <c r="D143" s="29"/>
      <c r="E143" s="30">
        <v>0</v>
      </c>
      <c r="F143" s="29"/>
      <c r="G143" s="29"/>
    </row>
    <row r="144" spans="1:7" ht="15.75" customHeight="1" x14ac:dyDescent="0.25">
      <c r="A144" s="31" t="s">
        <v>17</v>
      </c>
      <c r="B144" s="31"/>
      <c r="C144" s="32" t="s">
        <v>43</v>
      </c>
      <c r="D144" s="33"/>
      <c r="E144" s="34" t="s">
        <v>44</v>
      </c>
      <c r="F144" s="28" t="s">
        <v>4</v>
      </c>
      <c r="G144" s="28"/>
    </row>
    <row r="145" spans="1:7" x14ac:dyDescent="0.25">
      <c r="A145" s="31"/>
      <c r="B145" s="31"/>
      <c r="C145" s="43">
        <v>214625</v>
      </c>
      <c r="D145" s="43"/>
      <c r="E145" s="38">
        <v>100797.96</v>
      </c>
      <c r="F145" s="37">
        <f>SUM(E145/C145)</f>
        <v>0.46964687245195108</v>
      </c>
      <c r="G145" s="37"/>
    </row>
    <row r="146" spans="1:7" ht="15.75" customHeight="1" x14ac:dyDescent="0.25">
      <c r="A146" s="45" t="s">
        <v>5</v>
      </c>
      <c r="B146" s="45"/>
      <c r="C146" s="32" t="s">
        <v>43</v>
      </c>
      <c r="D146" s="33"/>
      <c r="E146" s="34" t="s">
        <v>44</v>
      </c>
      <c r="F146" s="28" t="s">
        <v>4</v>
      </c>
      <c r="G146" s="28"/>
    </row>
    <row r="147" spans="1:7" x14ac:dyDescent="0.25">
      <c r="A147" s="45"/>
      <c r="B147" s="45"/>
      <c r="C147" s="43">
        <v>214625</v>
      </c>
      <c r="D147" s="43"/>
      <c r="E147" s="38">
        <v>100797.36</v>
      </c>
      <c r="F147" s="37">
        <f>SUM(E147/C147)</f>
        <v>0.46964407687827608</v>
      </c>
      <c r="G147" s="37"/>
    </row>
    <row r="148" spans="1:7" ht="24" customHeight="1" x14ac:dyDescent="0.25">
      <c r="A148" s="31" t="s">
        <v>6</v>
      </c>
      <c r="B148" s="31"/>
      <c r="C148" s="26" t="s">
        <v>2</v>
      </c>
      <c r="D148" s="26"/>
      <c r="E148" s="27" t="s">
        <v>3</v>
      </c>
      <c r="F148" s="39"/>
      <c r="G148" s="39"/>
    </row>
    <row r="149" spans="1:7" x14ac:dyDescent="0.25">
      <c r="A149" s="31"/>
      <c r="B149" s="31"/>
      <c r="C149" s="29">
        <v>0</v>
      </c>
      <c r="D149" s="29"/>
      <c r="E149" s="42">
        <v>0.6</v>
      </c>
      <c r="F149" s="29"/>
      <c r="G149" s="29"/>
    </row>
    <row r="150" spans="1:7" ht="33.75" customHeight="1" x14ac:dyDescent="0.25">
      <c r="A150" s="11" t="s">
        <v>25</v>
      </c>
      <c r="B150" s="11"/>
      <c r="C150" s="11"/>
      <c r="D150" s="11"/>
      <c r="E150" s="11"/>
      <c r="F150" s="11"/>
      <c r="G150" s="11"/>
    </row>
    <row r="151" spans="1:7" ht="25.5" customHeight="1" x14ac:dyDescent="0.25">
      <c r="A151" s="25" t="s">
        <v>1</v>
      </c>
      <c r="B151" s="25"/>
      <c r="C151" s="26" t="s">
        <v>2</v>
      </c>
      <c r="D151" s="26"/>
      <c r="E151" s="27" t="s">
        <v>3</v>
      </c>
      <c r="F151" s="28"/>
      <c r="G151" s="28"/>
    </row>
    <row r="152" spans="1:7" x14ac:dyDescent="0.25">
      <c r="A152" s="25"/>
      <c r="B152" s="25"/>
      <c r="C152" s="29">
        <v>791.48</v>
      </c>
      <c r="D152" s="29"/>
      <c r="E152" s="30">
        <v>791.48</v>
      </c>
      <c r="F152" s="29"/>
      <c r="G152" s="29"/>
    </row>
    <row r="153" spans="1:7" ht="15.75" customHeight="1" x14ac:dyDescent="0.25">
      <c r="A153" s="31" t="s">
        <v>17</v>
      </c>
      <c r="B153" s="31"/>
      <c r="C153" s="32" t="s">
        <v>43</v>
      </c>
      <c r="D153" s="33"/>
      <c r="E153" s="34" t="s">
        <v>44</v>
      </c>
      <c r="F153" s="28" t="s">
        <v>4</v>
      </c>
      <c r="G153" s="28"/>
    </row>
    <row r="154" spans="1:7" x14ac:dyDescent="0.25">
      <c r="A154" s="31"/>
      <c r="B154" s="31"/>
      <c r="C154" s="43">
        <v>204950</v>
      </c>
      <c r="D154" s="43"/>
      <c r="E154" s="38">
        <v>120004.39</v>
      </c>
      <c r="F154" s="37">
        <f>SUM(E154/C154)</f>
        <v>0.58553008050744082</v>
      </c>
      <c r="G154" s="37"/>
    </row>
    <row r="155" spans="1:7" ht="15.75" customHeight="1" x14ac:dyDescent="0.25">
      <c r="A155" s="45" t="s">
        <v>5</v>
      </c>
      <c r="B155" s="45"/>
      <c r="C155" s="32" t="s">
        <v>43</v>
      </c>
      <c r="D155" s="33"/>
      <c r="E155" s="34" t="s">
        <v>44</v>
      </c>
      <c r="F155" s="28" t="s">
        <v>4</v>
      </c>
      <c r="G155" s="28"/>
    </row>
    <row r="156" spans="1:7" x14ac:dyDescent="0.25">
      <c r="A156" s="45"/>
      <c r="B156" s="45"/>
      <c r="C156" s="43">
        <v>205741.48</v>
      </c>
      <c r="D156" s="43"/>
      <c r="E156" s="38">
        <v>120514.25</v>
      </c>
      <c r="F156" s="37">
        <f>SUM(E156/C156)</f>
        <v>0.58575572606943427</v>
      </c>
      <c r="G156" s="37"/>
    </row>
    <row r="157" spans="1:7" ht="21.75" customHeight="1" x14ac:dyDescent="0.25">
      <c r="A157" s="31" t="s">
        <v>6</v>
      </c>
      <c r="B157" s="31"/>
      <c r="C157" s="26" t="s">
        <v>2</v>
      </c>
      <c r="D157" s="26"/>
      <c r="E157" s="27" t="s">
        <v>3</v>
      </c>
      <c r="F157" s="39"/>
      <c r="G157" s="39"/>
    </row>
    <row r="158" spans="1:7" x14ac:dyDescent="0.25">
      <c r="A158" s="31"/>
      <c r="B158" s="31"/>
      <c r="C158" s="29">
        <v>0</v>
      </c>
      <c r="D158" s="29"/>
      <c r="E158" s="42">
        <v>281.62</v>
      </c>
      <c r="F158" s="29"/>
      <c r="G158" s="29"/>
    </row>
    <row r="159" spans="1:7" ht="36.75" customHeight="1" x14ac:dyDescent="0.25">
      <c r="A159" s="11" t="s">
        <v>26</v>
      </c>
      <c r="B159" s="11"/>
      <c r="C159" s="11"/>
      <c r="D159" s="11"/>
      <c r="E159" s="11"/>
      <c r="F159" s="11"/>
      <c r="G159" s="11"/>
    </row>
    <row r="160" spans="1:7" ht="20.25" customHeight="1" x14ac:dyDescent="0.25">
      <c r="A160" s="25" t="s">
        <v>1</v>
      </c>
      <c r="B160" s="25"/>
      <c r="C160" s="26" t="s">
        <v>2</v>
      </c>
      <c r="D160" s="26"/>
      <c r="E160" s="27" t="s">
        <v>3</v>
      </c>
      <c r="F160" s="28"/>
      <c r="G160" s="28"/>
    </row>
    <row r="161" spans="1:7" x14ac:dyDescent="0.25">
      <c r="A161" s="25"/>
      <c r="B161" s="25"/>
      <c r="C161" s="29">
        <v>11.48</v>
      </c>
      <c r="D161" s="29"/>
      <c r="E161" s="30">
        <v>11.48</v>
      </c>
      <c r="F161" s="29"/>
      <c r="G161" s="29"/>
    </row>
    <row r="162" spans="1:7" ht="15.75" customHeight="1" x14ac:dyDescent="0.25">
      <c r="A162" s="31" t="s">
        <v>17</v>
      </c>
      <c r="B162" s="31"/>
      <c r="C162" s="32" t="s">
        <v>43</v>
      </c>
      <c r="D162" s="33"/>
      <c r="E162" s="34" t="s">
        <v>44</v>
      </c>
      <c r="F162" s="28" t="s">
        <v>4</v>
      </c>
      <c r="G162" s="28"/>
    </row>
    <row r="163" spans="1:7" x14ac:dyDescent="0.25">
      <c r="A163" s="31"/>
      <c r="B163" s="31"/>
      <c r="C163" s="43">
        <v>109000</v>
      </c>
      <c r="D163" s="43"/>
      <c r="E163" s="38">
        <v>56527.81</v>
      </c>
      <c r="F163" s="37">
        <f>SUM(E163/C163)</f>
        <v>0.51860376146788989</v>
      </c>
      <c r="G163" s="37"/>
    </row>
    <row r="164" spans="1:7" ht="15.75" customHeight="1" x14ac:dyDescent="0.25">
      <c r="A164" s="45" t="s">
        <v>5</v>
      </c>
      <c r="B164" s="45"/>
      <c r="C164" s="32" t="s">
        <v>43</v>
      </c>
      <c r="D164" s="33"/>
      <c r="E164" s="34" t="s">
        <v>44</v>
      </c>
      <c r="F164" s="28" t="s">
        <v>4</v>
      </c>
      <c r="G164" s="28"/>
    </row>
    <row r="165" spans="1:7" x14ac:dyDescent="0.25">
      <c r="A165" s="45"/>
      <c r="B165" s="45"/>
      <c r="C165" s="43">
        <v>109011.48</v>
      </c>
      <c r="D165" s="43"/>
      <c r="E165" s="38">
        <v>56451.3</v>
      </c>
      <c r="F165" s="37">
        <f>SUM(E165/C165)</f>
        <v>0.5178472946152094</v>
      </c>
      <c r="G165" s="37"/>
    </row>
    <row r="166" spans="1:7" ht="21.75" customHeight="1" x14ac:dyDescent="0.25">
      <c r="A166" s="31" t="s">
        <v>6</v>
      </c>
      <c r="B166" s="31"/>
      <c r="C166" s="26" t="s">
        <v>2</v>
      </c>
      <c r="D166" s="26"/>
      <c r="E166" s="27" t="s">
        <v>3</v>
      </c>
      <c r="F166" s="39"/>
      <c r="G166" s="39"/>
    </row>
    <row r="167" spans="1:7" x14ac:dyDescent="0.25">
      <c r="A167" s="31"/>
      <c r="B167" s="31"/>
      <c r="C167" s="29">
        <v>0</v>
      </c>
      <c r="D167" s="29"/>
      <c r="E167" s="42">
        <v>87.99</v>
      </c>
      <c r="F167" s="29"/>
      <c r="G167" s="29"/>
    </row>
    <row r="168" spans="1:7" ht="33" customHeight="1" x14ac:dyDescent="0.25">
      <c r="A168" s="11" t="s">
        <v>27</v>
      </c>
      <c r="B168" s="11"/>
      <c r="C168" s="11"/>
      <c r="D168" s="11"/>
      <c r="E168" s="11"/>
      <c r="F168" s="11"/>
      <c r="G168" s="11"/>
    </row>
    <row r="169" spans="1:7" ht="21" customHeight="1" x14ac:dyDescent="0.25">
      <c r="A169" s="25" t="s">
        <v>1</v>
      </c>
      <c r="B169" s="25"/>
      <c r="C169" s="26" t="s">
        <v>2</v>
      </c>
      <c r="D169" s="26"/>
      <c r="E169" s="27" t="s">
        <v>3</v>
      </c>
      <c r="F169" s="28"/>
      <c r="G169" s="28"/>
    </row>
    <row r="170" spans="1:7" x14ac:dyDescent="0.25">
      <c r="A170" s="25"/>
      <c r="B170" s="25"/>
      <c r="C170" s="29">
        <v>436.77</v>
      </c>
      <c r="D170" s="29"/>
      <c r="E170" s="30">
        <v>436.77</v>
      </c>
      <c r="F170" s="29"/>
      <c r="G170" s="29"/>
    </row>
    <row r="171" spans="1:7" ht="15.75" customHeight="1" x14ac:dyDescent="0.25">
      <c r="A171" s="31" t="s">
        <v>17</v>
      </c>
      <c r="B171" s="31"/>
      <c r="C171" s="32" t="s">
        <v>43</v>
      </c>
      <c r="D171" s="33"/>
      <c r="E171" s="34" t="s">
        <v>44</v>
      </c>
      <c r="F171" s="28" t="s">
        <v>4</v>
      </c>
      <c r="G171" s="28"/>
    </row>
    <row r="172" spans="1:7" x14ac:dyDescent="0.25">
      <c r="A172" s="31"/>
      <c r="B172" s="31"/>
      <c r="C172" s="43">
        <v>235845</v>
      </c>
      <c r="D172" s="43"/>
      <c r="E172" s="38">
        <v>124323.28</v>
      </c>
      <c r="F172" s="37">
        <f>SUM(E172/C172)</f>
        <v>0.52713977400411283</v>
      </c>
      <c r="G172" s="37"/>
    </row>
    <row r="173" spans="1:7" ht="15.75" customHeight="1" x14ac:dyDescent="0.25">
      <c r="A173" s="31" t="s">
        <v>5</v>
      </c>
      <c r="B173" s="31"/>
      <c r="C173" s="32" t="s">
        <v>43</v>
      </c>
      <c r="D173" s="33"/>
      <c r="E173" s="34" t="s">
        <v>44</v>
      </c>
      <c r="F173" s="28" t="s">
        <v>4</v>
      </c>
      <c r="G173" s="28"/>
    </row>
    <row r="174" spans="1:7" x14ac:dyDescent="0.25">
      <c r="A174" s="31"/>
      <c r="B174" s="31"/>
      <c r="C174" s="43">
        <v>236281.77</v>
      </c>
      <c r="D174" s="43"/>
      <c r="E174" s="38">
        <v>124398.28</v>
      </c>
      <c r="F174" s="37">
        <f>SUM(E174/C174)</f>
        <v>0.52648276674074346</v>
      </c>
      <c r="G174" s="37"/>
    </row>
    <row r="175" spans="1:7" ht="22.5" customHeight="1" x14ac:dyDescent="0.25">
      <c r="A175" s="31" t="s">
        <v>6</v>
      </c>
      <c r="B175" s="31"/>
      <c r="C175" s="26" t="s">
        <v>2</v>
      </c>
      <c r="D175" s="26"/>
      <c r="E175" s="27" t="s">
        <v>3</v>
      </c>
      <c r="F175" s="39"/>
      <c r="G175" s="39"/>
    </row>
    <row r="176" spans="1:7" x14ac:dyDescent="0.25">
      <c r="A176" s="31"/>
      <c r="B176" s="31"/>
      <c r="C176" s="29">
        <v>0</v>
      </c>
      <c r="D176" s="29"/>
      <c r="E176" s="30">
        <v>361.77</v>
      </c>
      <c r="F176" s="29"/>
      <c r="G176" s="29"/>
    </row>
    <row r="177" spans="1:7" ht="38.25" customHeight="1" x14ac:dyDescent="0.25">
      <c r="A177" s="11" t="s">
        <v>28</v>
      </c>
      <c r="B177" s="11"/>
      <c r="C177" s="11"/>
      <c r="D177" s="11"/>
      <c r="E177" s="11"/>
      <c r="F177" s="11"/>
      <c r="G177" s="11"/>
    </row>
    <row r="178" spans="1:7" ht="24" customHeight="1" x14ac:dyDescent="0.25">
      <c r="A178" s="25" t="s">
        <v>1</v>
      </c>
      <c r="B178" s="25"/>
      <c r="C178" s="26" t="s">
        <v>2</v>
      </c>
      <c r="D178" s="26"/>
      <c r="E178" s="27" t="s">
        <v>3</v>
      </c>
      <c r="F178" s="28"/>
      <c r="G178" s="28"/>
    </row>
    <row r="179" spans="1:7" x14ac:dyDescent="0.25">
      <c r="A179" s="25"/>
      <c r="B179" s="25"/>
      <c r="C179" s="29">
        <v>10.39</v>
      </c>
      <c r="D179" s="29"/>
      <c r="E179" s="30">
        <v>10.39</v>
      </c>
      <c r="F179" s="29"/>
      <c r="G179" s="29"/>
    </row>
    <row r="180" spans="1:7" ht="15.75" customHeight="1" x14ac:dyDescent="0.25">
      <c r="A180" s="31" t="s">
        <v>17</v>
      </c>
      <c r="B180" s="31"/>
      <c r="C180" s="32" t="s">
        <v>43</v>
      </c>
      <c r="D180" s="33"/>
      <c r="E180" s="34" t="s">
        <v>44</v>
      </c>
      <c r="F180" s="28" t="s">
        <v>4</v>
      </c>
      <c r="G180" s="28"/>
    </row>
    <row r="181" spans="1:7" x14ac:dyDescent="0.25">
      <c r="A181" s="31"/>
      <c r="B181" s="31"/>
      <c r="C181" s="43">
        <v>136750</v>
      </c>
      <c r="D181" s="43"/>
      <c r="E181" s="38">
        <v>74771.210000000006</v>
      </c>
      <c r="F181" s="37">
        <f>SUM(E181/C181)</f>
        <v>0.54677301645338217</v>
      </c>
      <c r="G181" s="37"/>
    </row>
    <row r="182" spans="1:7" ht="15.75" customHeight="1" x14ac:dyDescent="0.25">
      <c r="A182" s="31" t="s">
        <v>5</v>
      </c>
      <c r="B182" s="31"/>
      <c r="C182" s="32" t="s">
        <v>43</v>
      </c>
      <c r="D182" s="33"/>
      <c r="E182" s="34" t="s">
        <v>44</v>
      </c>
      <c r="F182" s="28" t="s">
        <v>4</v>
      </c>
      <c r="G182" s="28"/>
    </row>
    <row r="183" spans="1:7" x14ac:dyDescent="0.25">
      <c r="A183" s="31"/>
      <c r="B183" s="31"/>
      <c r="C183" s="43">
        <v>136760.39000000001</v>
      </c>
      <c r="D183" s="43"/>
      <c r="E183" s="38">
        <v>74768.39</v>
      </c>
      <c r="F183" s="37">
        <f>SUM(E183/C183)</f>
        <v>0.54671085684970622</v>
      </c>
      <c r="G183" s="37"/>
    </row>
    <row r="184" spans="1:7" ht="24" customHeight="1" x14ac:dyDescent="0.25">
      <c r="A184" s="31" t="s">
        <v>6</v>
      </c>
      <c r="B184" s="31"/>
      <c r="C184" s="26" t="s">
        <v>2</v>
      </c>
      <c r="D184" s="26"/>
      <c r="E184" s="27" t="s">
        <v>3</v>
      </c>
      <c r="F184" s="39"/>
      <c r="G184" s="39"/>
    </row>
    <row r="185" spans="1:7" x14ac:dyDescent="0.25">
      <c r="A185" s="31"/>
      <c r="B185" s="31"/>
      <c r="C185" s="29">
        <v>0</v>
      </c>
      <c r="D185" s="29"/>
      <c r="E185" s="42">
        <v>13.21</v>
      </c>
      <c r="F185" s="29"/>
      <c r="G185" s="29"/>
    </row>
    <row r="186" spans="1:7" ht="31.5" customHeight="1" x14ac:dyDescent="0.25">
      <c r="A186" s="11" t="s">
        <v>29</v>
      </c>
      <c r="B186" s="11"/>
      <c r="C186" s="11"/>
      <c r="D186" s="11"/>
      <c r="E186" s="11"/>
      <c r="F186" s="11"/>
      <c r="G186" s="11"/>
    </row>
    <row r="187" spans="1:7" ht="27.75" customHeight="1" x14ac:dyDescent="0.25">
      <c r="A187" s="25" t="s">
        <v>1</v>
      </c>
      <c r="B187" s="25"/>
      <c r="C187" s="26" t="s">
        <v>2</v>
      </c>
      <c r="D187" s="26"/>
      <c r="E187" s="27" t="s">
        <v>3</v>
      </c>
      <c r="F187" s="28"/>
      <c r="G187" s="28"/>
    </row>
    <row r="188" spans="1:7" x14ac:dyDescent="0.25">
      <c r="A188" s="25"/>
      <c r="B188" s="25"/>
      <c r="C188" s="29">
        <v>0</v>
      </c>
      <c r="D188" s="29"/>
      <c r="E188" s="30">
        <v>0</v>
      </c>
      <c r="F188" s="29"/>
      <c r="G188" s="29"/>
    </row>
    <row r="189" spans="1:7" ht="15.75" customHeight="1" x14ac:dyDescent="0.25">
      <c r="A189" s="31" t="s">
        <v>17</v>
      </c>
      <c r="B189" s="31"/>
      <c r="C189" s="32" t="s">
        <v>43</v>
      </c>
      <c r="D189" s="33"/>
      <c r="E189" s="34" t="s">
        <v>44</v>
      </c>
      <c r="F189" s="28" t="s">
        <v>4</v>
      </c>
      <c r="G189" s="28"/>
    </row>
    <row r="190" spans="1:7" x14ac:dyDescent="0.25">
      <c r="A190" s="31"/>
      <c r="B190" s="31"/>
      <c r="C190" s="43">
        <v>223875</v>
      </c>
      <c r="D190" s="43"/>
      <c r="E190" s="38">
        <v>100887.31</v>
      </c>
      <c r="F190" s="37">
        <f>SUM(E190/C190)</f>
        <v>0.45064125069793409</v>
      </c>
      <c r="G190" s="37"/>
    </row>
    <row r="191" spans="1:7" ht="15.75" customHeight="1" x14ac:dyDescent="0.25">
      <c r="A191" s="31" t="s">
        <v>5</v>
      </c>
      <c r="B191" s="31"/>
      <c r="C191" s="32" t="s">
        <v>43</v>
      </c>
      <c r="D191" s="33"/>
      <c r="E191" s="34" t="s">
        <v>44</v>
      </c>
      <c r="F191" s="28" t="s">
        <v>4</v>
      </c>
      <c r="G191" s="28"/>
    </row>
    <row r="192" spans="1:7" x14ac:dyDescent="0.25">
      <c r="A192" s="31"/>
      <c r="B192" s="31"/>
      <c r="C192" s="43">
        <v>223875</v>
      </c>
      <c r="D192" s="43"/>
      <c r="E192" s="38">
        <v>99995.61</v>
      </c>
      <c r="F192" s="37">
        <f>SUM(E192/C192)</f>
        <v>0.44665822445561137</v>
      </c>
      <c r="G192" s="37"/>
    </row>
    <row r="193" spans="1:7" ht="21.75" customHeight="1" x14ac:dyDescent="0.25">
      <c r="A193" s="31" t="s">
        <v>6</v>
      </c>
      <c r="B193" s="31"/>
      <c r="C193" s="26" t="s">
        <v>2</v>
      </c>
      <c r="D193" s="26"/>
      <c r="E193" s="27" t="s">
        <v>3</v>
      </c>
      <c r="F193" s="39"/>
      <c r="G193" s="39"/>
    </row>
    <row r="194" spans="1:7" x14ac:dyDescent="0.25">
      <c r="A194" s="31"/>
      <c r="B194" s="31"/>
      <c r="C194" s="29">
        <v>0</v>
      </c>
      <c r="D194" s="29"/>
      <c r="E194" s="42">
        <v>891.7</v>
      </c>
      <c r="F194" s="29"/>
      <c r="G194" s="29"/>
    </row>
    <row r="195" spans="1:7" ht="34.5" customHeight="1" x14ac:dyDescent="0.25">
      <c r="A195" s="11" t="s">
        <v>30</v>
      </c>
      <c r="B195" s="11"/>
      <c r="C195" s="11"/>
      <c r="D195" s="11"/>
      <c r="E195" s="11"/>
      <c r="F195" s="11"/>
      <c r="G195" s="11"/>
    </row>
    <row r="196" spans="1:7" ht="25.5" customHeight="1" x14ac:dyDescent="0.25">
      <c r="A196" s="25" t="s">
        <v>1</v>
      </c>
      <c r="B196" s="25"/>
      <c r="C196" s="26" t="s">
        <v>2</v>
      </c>
      <c r="D196" s="26"/>
      <c r="E196" s="27" t="s">
        <v>3</v>
      </c>
      <c r="F196" s="28"/>
      <c r="G196" s="28"/>
    </row>
    <row r="197" spans="1:7" x14ac:dyDescent="0.25">
      <c r="A197" s="25"/>
      <c r="B197" s="25"/>
      <c r="C197" s="29">
        <v>0</v>
      </c>
      <c r="D197" s="29"/>
      <c r="E197" s="30">
        <v>0</v>
      </c>
      <c r="F197" s="29"/>
      <c r="G197" s="29"/>
    </row>
    <row r="198" spans="1:7" ht="15.75" customHeight="1" x14ac:dyDescent="0.25">
      <c r="A198" s="45" t="s">
        <v>17</v>
      </c>
      <c r="B198" s="45"/>
      <c r="C198" s="32" t="s">
        <v>43</v>
      </c>
      <c r="D198" s="33"/>
      <c r="E198" s="34" t="s">
        <v>44</v>
      </c>
      <c r="F198" s="28" t="s">
        <v>4</v>
      </c>
      <c r="G198" s="28"/>
    </row>
    <row r="199" spans="1:7" x14ac:dyDescent="0.25">
      <c r="A199" s="45"/>
      <c r="B199" s="45"/>
      <c r="C199" s="43">
        <v>234563</v>
      </c>
      <c r="D199" s="43"/>
      <c r="E199" s="38">
        <v>128281.07</v>
      </c>
      <c r="F199" s="37">
        <f>SUM(E199/C199)</f>
        <v>0.54689388351956625</v>
      </c>
      <c r="G199" s="37"/>
    </row>
    <row r="200" spans="1:7" ht="15.75" customHeight="1" x14ac:dyDescent="0.25">
      <c r="A200" s="25" t="s">
        <v>5</v>
      </c>
      <c r="B200" s="25"/>
      <c r="C200" s="32" t="s">
        <v>43</v>
      </c>
      <c r="D200" s="33"/>
      <c r="E200" s="34" t="s">
        <v>44</v>
      </c>
      <c r="F200" s="28" t="s">
        <v>4</v>
      </c>
      <c r="G200" s="28"/>
    </row>
    <row r="201" spans="1:7" x14ac:dyDescent="0.25">
      <c r="A201" s="25"/>
      <c r="B201" s="25"/>
      <c r="C201" s="43">
        <v>234563</v>
      </c>
      <c r="D201" s="43"/>
      <c r="E201" s="38">
        <v>128255.32</v>
      </c>
      <c r="F201" s="37">
        <f>SUM(E201/C201)</f>
        <v>0.54678410490998153</v>
      </c>
      <c r="G201" s="37"/>
    </row>
    <row r="202" spans="1:7" ht="31.5" customHeight="1" x14ac:dyDescent="0.25">
      <c r="A202" s="31" t="s">
        <v>6</v>
      </c>
      <c r="B202" s="31"/>
      <c r="C202" s="26" t="s">
        <v>2</v>
      </c>
      <c r="D202" s="26"/>
      <c r="E202" s="27" t="s">
        <v>3</v>
      </c>
      <c r="F202" s="39"/>
      <c r="G202" s="39"/>
    </row>
    <row r="203" spans="1:7" x14ac:dyDescent="0.25">
      <c r="A203" s="49"/>
      <c r="B203" s="49"/>
      <c r="C203" s="29">
        <v>0</v>
      </c>
      <c r="D203" s="29"/>
      <c r="E203" s="42">
        <v>25.75</v>
      </c>
      <c r="F203" s="29"/>
      <c r="G203" s="29"/>
    </row>
    <row r="204" spans="1:7" ht="36.75" customHeight="1" x14ac:dyDescent="0.25">
      <c r="A204" s="11" t="s">
        <v>31</v>
      </c>
      <c r="B204" s="11"/>
      <c r="C204" s="11"/>
      <c r="D204" s="11"/>
      <c r="E204" s="11"/>
      <c r="F204" s="11"/>
      <c r="G204" s="11"/>
    </row>
    <row r="205" spans="1:7" ht="24" customHeight="1" x14ac:dyDescent="0.25">
      <c r="A205" s="25" t="s">
        <v>1</v>
      </c>
      <c r="B205" s="25"/>
      <c r="C205" s="26" t="s">
        <v>2</v>
      </c>
      <c r="D205" s="26"/>
      <c r="E205" s="27" t="s">
        <v>3</v>
      </c>
      <c r="F205" s="28"/>
      <c r="G205" s="28"/>
    </row>
    <row r="206" spans="1:7" ht="17.25" customHeight="1" x14ac:dyDescent="0.25">
      <c r="A206" s="25"/>
      <c r="B206" s="25"/>
      <c r="C206" s="29">
        <v>31.72</v>
      </c>
      <c r="D206" s="29"/>
      <c r="E206" s="30">
        <v>31.72</v>
      </c>
      <c r="F206" s="29"/>
      <c r="G206" s="29"/>
    </row>
    <row r="207" spans="1:7" ht="15.75" customHeight="1" x14ac:dyDescent="0.25">
      <c r="A207" s="31" t="s">
        <v>17</v>
      </c>
      <c r="B207" s="31"/>
      <c r="C207" s="32" t="s">
        <v>43</v>
      </c>
      <c r="D207" s="33"/>
      <c r="E207" s="34" t="s">
        <v>44</v>
      </c>
      <c r="F207" s="28" t="s">
        <v>4</v>
      </c>
      <c r="G207" s="28"/>
    </row>
    <row r="208" spans="1:7" x14ac:dyDescent="0.25">
      <c r="A208" s="31"/>
      <c r="B208" s="31"/>
      <c r="C208" s="43">
        <v>211437</v>
      </c>
      <c r="D208" s="43"/>
      <c r="E208" s="38">
        <v>116920.26</v>
      </c>
      <c r="F208" s="37">
        <f>SUM(E208/C208)</f>
        <v>0.55297918528923506</v>
      </c>
      <c r="G208" s="37"/>
    </row>
    <row r="209" spans="1:7" ht="15.75" customHeight="1" x14ac:dyDescent="0.25">
      <c r="A209" s="31" t="s">
        <v>10</v>
      </c>
      <c r="B209" s="31"/>
      <c r="C209" s="32" t="s">
        <v>43</v>
      </c>
      <c r="D209" s="33"/>
      <c r="E209" s="34" t="s">
        <v>44</v>
      </c>
      <c r="F209" s="28" t="s">
        <v>4</v>
      </c>
      <c r="G209" s="28"/>
    </row>
    <row r="210" spans="1:7" x14ac:dyDescent="0.25">
      <c r="A210" s="31"/>
      <c r="B210" s="31"/>
      <c r="C210" s="43">
        <v>211468.72</v>
      </c>
      <c r="D210" s="43"/>
      <c r="E210" s="38">
        <v>116949.94</v>
      </c>
      <c r="F210" s="37">
        <f>SUM(E210/C210)</f>
        <v>0.55303659094356838</v>
      </c>
      <c r="G210" s="37"/>
    </row>
    <row r="211" spans="1:7" ht="19.5" customHeight="1" x14ac:dyDescent="0.25">
      <c r="A211" s="31" t="s">
        <v>6</v>
      </c>
      <c r="B211" s="31"/>
      <c r="C211" s="26" t="s">
        <v>2</v>
      </c>
      <c r="D211" s="26"/>
      <c r="E211" s="27" t="s">
        <v>3</v>
      </c>
      <c r="F211" s="39"/>
      <c r="G211" s="39"/>
    </row>
    <row r="212" spans="1:7" x14ac:dyDescent="0.25">
      <c r="A212" s="31"/>
      <c r="B212" s="31"/>
      <c r="C212" s="29">
        <v>0</v>
      </c>
      <c r="D212" s="29"/>
      <c r="E212" s="42">
        <v>2.04</v>
      </c>
      <c r="F212" s="29"/>
      <c r="G212" s="29"/>
    </row>
    <row r="213" spans="1:7" ht="36" customHeight="1" x14ac:dyDescent="0.25">
      <c r="A213" s="11" t="s">
        <v>32</v>
      </c>
      <c r="B213" s="11"/>
      <c r="C213" s="11"/>
      <c r="D213" s="11"/>
      <c r="E213" s="11"/>
      <c r="F213" s="11"/>
      <c r="G213" s="11"/>
    </row>
    <row r="214" spans="1:7" ht="24.75" customHeight="1" x14ac:dyDescent="0.25">
      <c r="A214" s="25" t="s">
        <v>1</v>
      </c>
      <c r="B214" s="25"/>
      <c r="C214" s="26" t="s">
        <v>2</v>
      </c>
      <c r="D214" s="26"/>
      <c r="E214" s="34" t="s">
        <v>3</v>
      </c>
      <c r="F214" s="28"/>
      <c r="G214" s="28"/>
    </row>
    <row r="215" spans="1:7" x14ac:dyDescent="0.25">
      <c r="A215" s="25"/>
      <c r="B215" s="25"/>
      <c r="C215" s="29">
        <v>264.66000000000003</v>
      </c>
      <c r="D215" s="29"/>
      <c r="E215" s="30">
        <v>264.66000000000003</v>
      </c>
      <c r="F215" s="29"/>
      <c r="G215" s="29"/>
    </row>
    <row r="216" spans="1:7" ht="24.75" customHeight="1" x14ac:dyDescent="0.25">
      <c r="A216" s="31" t="s">
        <v>9</v>
      </c>
      <c r="B216" s="31"/>
      <c r="C216" s="32" t="s">
        <v>43</v>
      </c>
      <c r="D216" s="33"/>
      <c r="E216" s="34" t="s">
        <v>41</v>
      </c>
      <c r="F216" s="28" t="s">
        <v>4</v>
      </c>
      <c r="G216" s="28"/>
    </row>
    <row r="217" spans="1:7" x14ac:dyDescent="0.25">
      <c r="A217" s="31"/>
      <c r="B217" s="31"/>
      <c r="C217" s="35">
        <v>211140</v>
      </c>
      <c r="D217" s="35"/>
      <c r="E217" s="38">
        <v>139211.15</v>
      </c>
      <c r="F217" s="37">
        <f>SUM(E217/C217)</f>
        <v>0.65933101259827598</v>
      </c>
      <c r="G217" s="37"/>
    </row>
    <row r="218" spans="1:7" ht="15.75" customHeight="1" x14ac:dyDescent="0.25">
      <c r="A218" s="31" t="s">
        <v>10</v>
      </c>
      <c r="B218" s="31"/>
      <c r="C218" s="32" t="s">
        <v>43</v>
      </c>
      <c r="D218" s="33"/>
      <c r="E218" s="34" t="s">
        <v>41</v>
      </c>
      <c r="F218" s="28" t="s">
        <v>4</v>
      </c>
      <c r="G218" s="28"/>
    </row>
    <row r="219" spans="1:7" x14ac:dyDescent="0.25">
      <c r="A219" s="31"/>
      <c r="B219" s="31"/>
      <c r="C219" s="35">
        <v>211404.66</v>
      </c>
      <c r="D219" s="35"/>
      <c r="E219" s="38">
        <v>139423.47</v>
      </c>
      <c r="F219" s="37">
        <f>SUM(E219/C219)</f>
        <v>0.65950991808789838</v>
      </c>
      <c r="G219" s="37"/>
    </row>
    <row r="220" spans="1:7" ht="23.25" customHeight="1" x14ac:dyDescent="0.25">
      <c r="A220" s="31" t="s">
        <v>6</v>
      </c>
      <c r="B220" s="31"/>
      <c r="C220" s="26" t="s">
        <v>2</v>
      </c>
      <c r="D220" s="26"/>
      <c r="E220" s="27" t="s">
        <v>3</v>
      </c>
      <c r="F220" s="39"/>
      <c r="G220" s="39"/>
    </row>
    <row r="221" spans="1:7" x14ac:dyDescent="0.25">
      <c r="A221" s="31"/>
      <c r="B221" s="31"/>
      <c r="C221" s="29">
        <v>0</v>
      </c>
      <c r="D221" s="29"/>
      <c r="E221" s="40">
        <v>52.34</v>
      </c>
      <c r="F221" s="29"/>
      <c r="G221" s="29"/>
    </row>
    <row r="222" spans="1:7" ht="41.25" customHeight="1" x14ac:dyDescent="0.25">
      <c r="A222" s="11" t="s">
        <v>33</v>
      </c>
      <c r="B222" s="11"/>
      <c r="C222" s="11"/>
      <c r="D222" s="11"/>
      <c r="E222" s="11"/>
      <c r="F222" s="11"/>
      <c r="G222" s="11"/>
    </row>
    <row r="223" spans="1:7" ht="24" customHeight="1" x14ac:dyDescent="0.25">
      <c r="A223" s="25" t="s">
        <v>1</v>
      </c>
      <c r="B223" s="25"/>
      <c r="C223" s="26" t="s">
        <v>2</v>
      </c>
      <c r="D223" s="26"/>
      <c r="E223" s="27" t="s">
        <v>3</v>
      </c>
      <c r="F223" s="28"/>
      <c r="G223" s="28"/>
    </row>
    <row r="224" spans="1:7" x14ac:dyDescent="0.25">
      <c r="A224" s="25"/>
      <c r="B224" s="25"/>
      <c r="C224" s="29">
        <v>236.54</v>
      </c>
      <c r="D224" s="29"/>
      <c r="E224" s="30">
        <v>236.54</v>
      </c>
      <c r="F224" s="29"/>
      <c r="G224" s="29"/>
    </row>
    <row r="225" spans="1:7" ht="15.75" customHeight="1" x14ac:dyDescent="0.25">
      <c r="A225" s="31" t="s">
        <v>17</v>
      </c>
      <c r="B225" s="31"/>
      <c r="C225" s="32" t="s">
        <v>43</v>
      </c>
      <c r="D225" s="33"/>
      <c r="E225" s="34" t="s">
        <v>44</v>
      </c>
      <c r="F225" s="28" t="s">
        <v>4</v>
      </c>
      <c r="G225" s="28"/>
    </row>
    <row r="226" spans="1:7" x14ac:dyDescent="0.25">
      <c r="A226" s="31"/>
      <c r="B226" s="31"/>
      <c r="C226" s="43">
        <v>225656</v>
      </c>
      <c r="D226" s="43"/>
      <c r="E226" s="38">
        <v>132869.97</v>
      </c>
      <c r="F226" s="37">
        <f>SUM(E226/C226)</f>
        <v>0.58881647286134653</v>
      </c>
      <c r="G226" s="37"/>
    </row>
    <row r="227" spans="1:7" ht="15.75" customHeight="1" x14ac:dyDescent="0.25">
      <c r="A227" s="31" t="s">
        <v>5</v>
      </c>
      <c r="B227" s="31"/>
      <c r="C227" s="32" t="s">
        <v>43</v>
      </c>
      <c r="D227" s="33"/>
      <c r="E227" s="34" t="s">
        <v>44</v>
      </c>
      <c r="F227" s="28" t="s">
        <v>4</v>
      </c>
      <c r="G227" s="28"/>
    </row>
    <row r="228" spans="1:7" x14ac:dyDescent="0.25">
      <c r="A228" s="31"/>
      <c r="B228" s="31"/>
      <c r="C228" s="43">
        <v>225892.54</v>
      </c>
      <c r="D228" s="43"/>
      <c r="E228" s="38">
        <v>132346.4</v>
      </c>
      <c r="F228" s="37">
        <f>SUM(E228/C228)</f>
        <v>0.58588211899339393</v>
      </c>
      <c r="G228" s="37"/>
    </row>
    <row r="229" spans="1:7" ht="19.5" customHeight="1" x14ac:dyDescent="0.25">
      <c r="A229" s="31" t="s">
        <v>6</v>
      </c>
      <c r="B229" s="31"/>
      <c r="C229" s="26" t="s">
        <v>2</v>
      </c>
      <c r="D229" s="26"/>
      <c r="E229" s="27" t="s">
        <v>3</v>
      </c>
      <c r="F229" s="39"/>
      <c r="G229" s="39"/>
    </row>
    <row r="230" spans="1:7" x14ac:dyDescent="0.25">
      <c r="A230" s="31"/>
      <c r="B230" s="31"/>
      <c r="C230" s="29">
        <v>0</v>
      </c>
      <c r="D230" s="29"/>
      <c r="E230" s="30">
        <v>760.11</v>
      </c>
      <c r="F230" s="29"/>
      <c r="G230" s="29"/>
    </row>
    <row r="231" spans="1:7" ht="34.5" customHeight="1" x14ac:dyDescent="0.25">
      <c r="A231" s="11" t="s">
        <v>34</v>
      </c>
      <c r="B231" s="11"/>
      <c r="C231" s="11"/>
      <c r="D231" s="11"/>
      <c r="E231" s="11"/>
      <c r="F231" s="11"/>
      <c r="G231" s="11"/>
    </row>
    <row r="232" spans="1:7" ht="21.75" customHeight="1" x14ac:dyDescent="0.25">
      <c r="A232" s="25" t="s">
        <v>1</v>
      </c>
      <c r="B232" s="25"/>
      <c r="C232" s="26" t="s">
        <v>2</v>
      </c>
      <c r="D232" s="26"/>
      <c r="E232" s="27" t="s">
        <v>3</v>
      </c>
      <c r="F232" s="28"/>
      <c r="G232" s="28"/>
    </row>
    <row r="233" spans="1:7" x14ac:dyDescent="0.25">
      <c r="A233" s="25"/>
      <c r="B233" s="25"/>
      <c r="C233" s="41">
        <v>3515.03</v>
      </c>
      <c r="D233" s="41"/>
      <c r="E233" s="42">
        <v>3515.03</v>
      </c>
      <c r="F233" s="29"/>
      <c r="G233" s="29"/>
    </row>
    <row r="234" spans="1:7" ht="15.75" customHeight="1" x14ac:dyDescent="0.25">
      <c r="A234" s="31" t="s">
        <v>17</v>
      </c>
      <c r="B234" s="31"/>
      <c r="C234" s="32" t="s">
        <v>43</v>
      </c>
      <c r="D234" s="33"/>
      <c r="E234" s="34" t="s">
        <v>44</v>
      </c>
      <c r="F234" s="28" t="s">
        <v>4</v>
      </c>
      <c r="G234" s="28"/>
    </row>
    <row r="235" spans="1:7" x14ac:dyDescent="0.25">
      <c r="A235" s="31"/>
      <c r="B235" s="31"/>
      <c r="C235" s="43">
        <v>502260</v>
      </c>
      <c r="D235" s="43"/>
      <c r="E235" s="38">
        <v>269808.73</v>
      </c>
      <c r="F235" s="37">
        <f>SUM(E235/C235)</f>
        <v>0.53718936407438378</v>
      </c>
      <c r="G235" s="37"/>
    </row>
    <row r="236" spans="1:7" ht="15.75" customHeight="1" x14ac:dyDescent="0.25">
      <c r="A236" s="31" t="s">
        <v>10</v>
      </c>
      <c r="B236" s="31"/>
      <c r="C236" s="32" t="s">
        <v>43</v>
      </c>
      <c r="D236" s="33"/>
      <c r="E236" s="34" t="s">
        <v>44</v>
      </c>
      <c r="F236" s="28" t="s">
        <v>4</v>
      </c>
      <c r="G236" s="28"/>
    </row>
    <row r="237" spans="1:7" x14ac:dyDescent="0.25">
      <c r="A237" s="31"/>
      <c r="B237" s="31"/>
      <c r="C237" s="43">
        <v>505775.03</v>
      </c>
      <c r="D237" s="43"/>
      <c r="E237" s="38">
        <v>272343.12</v>
      </c>
      <c r="F237" s="37">
        <f>SUM(E237/C237)</f>
        <v>0.53846691482574771</v>
      </c>
      <c r="G237" s="37"/>
    </row>
    <row r="238" spans="1:7" ht="21.75" customHeight="1" x14ac:dyDescent="0.25">
      <c r="A238" s="31" t="s">
        <v>6</v>
      </c>
      <c r="B238" s="31"/>
      <c r="C238" s="26" t="s">
        <v>2</v>
      </c>
      <c r="D238" s="26"/>
      <c r="E238" s="27" t="s">
        <v>3</v>
      </c>
      <c r="F238" s="39"/>
      <c r="G238" s="39"/>
    </row>
    <row r="239" spans="1:7" x14ac:dyDescent="0.25">
      <c r="A239" s="31"/>
      <c r="B239" s="31"/>
      <c r="C239" s="29">
        <v>0</v>
      </c>
      <c r="D239" s="29"/>
      <c r="E239" s="40">
        <v>980.64</v>
      </c>
      <c r="F239" s="29"/>
      <c r="G239" s="29"/>
    </row>
    <row r="240" spans="1:7" ht="41.25" customHeight="1" x14ac:dyDescent="0.25">
      <c r="A240" s="11" t="s">
        <v>35</v>
      </c>
      <c r="B240" s="11"/>
      <c r="C240" s="11"/>
      <c r="D240" s="11"/>
      <c r="E240" s="11"/>
      <c r="F240" s="11"/>
      <c r="G240" s="11"/>
    </row>
    <row r="241" spans="1:7" ht="24.75" customHeight="1" x14ac:dyDescent="0.25">
      <c r="A241" s="25" t="s">
        <v>1</v>
      </c>
      <c r="B241" s="25"/>
      <c r="C241" s="26" t="s">
        <v>2</v>
      </c>
      <c r="D241" s="26"/>
      <c r="E241" s="27" t="s">
        <v>3</v>
      </c>
      <c r="F241" s="28"/>
      <c r="G241" s="28"/>
    </row>
    <row r="242" spans="1:7" x14ac:dyDescent="0.25">
      <c r="A242" s="25"/>
      <c r="B242" s="25"/>
      <c r="C242" s="29">
        <v>10.18</v>
      </c>
      <c r="D242" s="29"/>
      <c r="E242" s="30">
        <v>10.18</v>
      </c>
      <c r="F242" s="29"/>
      <c r="G242" s="29"/>
    </row>
    <row r="243" spans="1:7" ht="15.75" customHeight="1" x14ac:dyDescent="0.25">
      <c r="A243" s="31" t="s">
        <v>9</v>
      </c>
      <c r="B243" s="31"/>
      <c r="C243" s="32" t="s">
        <v>43</v>
      </c>
      <c r="D243" s="33"/>
      <c r="E243" s="34" t="s">
        <v>44</v>
      </c>
      <c r="F243" s="28" t="s">
        <v>4</v>
      </c>
      <c r="G243" s="28"/>
    </row>
    <row r="244" spans="1:7" x14ac:dyDescent="0.25">
      <c r="A244" s="31"/>
      <c r="B244" s="31"/>
      <c r="C244" s="35">
        <v>190831</v>
      </c>
      <c r="D244" s="35"/>
      <c r="E244" s="38">
        <v>97661.07</v>
      </c>
      <c r="F244" s="37">
        <f>SUM(E244/C244)</f>
        <v>0.51176732291923221</v>
      </c>
      <c r="G244" s="37"/>
    </row>
    <row r="245" spans="1:7" ht="15.75" customHeight="1" x14ac:dyDescent="0.25">
      <c r="A245" s="31" t="s">
        <v>10</v>
      </c>
      <c r="B245" s="31"/>
      <c r="C245" s="32" t="s">
        <v>43</v>
      </c>
      <c r="D245" s="33"/>
      <c r="E245" s="34" t="s">
        <v>44</v>
      </c>
      <c r="F245" s="28" t="s">
        <v>4</v>
      </c>
      <c r="G245" s="28"/>
    </row>
    <row r="246" spans="1:7" x14ac:dyDescent="0.25">
      <c r="A246" s="31"/>
      <c r="B246" s="31"/>
      <c r="C246" s="35">
        <v>190841.18</v>
      </c>
      <c r="D246" s="35"/>
      <c r="E246" s="38">
        <v>97642.05</v>
      </c>
      <c r="F246" s="37">
        <f>SUM(E246/C246)</f>
        <v>0.51164035980075162</v>
      </c>
      <c r="G246" s="37"/>
    </row>
    <row r="247" spans="1:7" ht="23.25" customHeight="1" x14ac:dyDescent="0.25">
      <c r="A247" s="31" t="s">
        <v>6</v>
      </c>
      <c r="B247" s="31"/>
      <c r="C247" s="26" t="s">
        <v>2</v>
      </c>
      <c r="D247" s="26"/>
      <c r="E247" s="27" t="s">
        <v>3</v>
      </c>
      <c r="F247" s="39"/>
      <c r="G247" s="39"/>
    </row>
    <row r="248" spans="1:7" x14ac:dyDescent="0.25">
      <c r="A248" s="31"/>
      <c r="B248" s="31"/>
      <c r="C248" s="29">
        <v>0</v>
      </c>
      <c r="D248" s="29"/>
      <c r="E248" s="40">
        <v>29.2</v>
      </c>
      <c r="F248" s="29"/>
      <c r="G248" s="29"/>
    </row>
    <row r="249" spans="1:7" ht="36.75" customHeight="1" x14ac:dyDescent="0.25">
      <c r="A249" s="50" t="s">
        <v>36</v>
      </c>
      <c r="B249" s="50"/>
      <c r="C249" s="50"/>
      <c r="D249" s="50"/>
      <c r="E249" s="50"/>
      <c r="F249" s="50"/>
      <c r="G249" s="50"/>
    </row>
    <row r="250" spans="1:7" ht="32.25" customHeight="1" x14ac:dyDescent="0.25">
      <c r="A250" s="25" t="s">
        <v>1</v>
      </c>
      <c r="B250" s="25"/>
      <c r="C250" s="26" t="s">
        <v>2</v>
      </c>
      <c r="D250" s="26"/>
      <c r="E250" s="27" t="s">
        <v>3</v>
      </c>
      <c r="F250" s="28"/>
      <c r="G250" s="28"/>
    </row>
    <row r="251" spans="1:7" x14ac:dyDescent="0.25">
      <c r="A251" s="25"/>
      <c r="B251" s="25"/>
      <c r="C251" s="29">
        <v>540.85</v>
      </c>
      <c r="D251" s="29"/>
      <c r="E251" s="30">
        <v>540.85</v>
      </c>
      <c r="F251" s="29"/>
      <c r="G251" s="29"/>
    </row>
    <row r="252" spans="1:7" ht="15.75" customHeight="1" x14ac:dyDescent="0.25">
      <c r="A252" s="31" t="s">
        <v>9</v>
      </c>
      <c r="B252" s="31"/>
      <c r="C252" s="32" t="s">
        <v>43</v>
      </c>
      <c r="D252" s="33"/>
      <c r="E252" s="34" t="s">
        <v>44</v>
      </c>
      <c r="F252" s="28" t="s">
        <v>4</v>
      </c>
      <c r="G252" s="28"/>
    </row>
    <row r="253" spans="1:7" ht="15.75" customHeight="1" x14ac:dyDescent="0.25">
      <c r="A253" s="31"/>
      <c r="B253" s="31"/>
      <c r="C253" s="35">
        <v>187745</v>
      </c>
      <c r="D253" s="35"/>
      <c r="E253" s="36">
        <v>125301.95</v>
      </c>
      <c r="F253" s="37">
        <f>SUM(E253/C253)</f>
        <v>0.66740499081200566</v>
      </c>
      <c r="G253" s="37"/>
    </row>
    <row r="254" spans="1:7" ht="24.75" customHeight="1" x14ac:dyDescent="0.25">
      <c r="A254" s="31" t="s">
        <v>10</v>
      </c>
      <c r="B254" s="31"/>
      <c r="C254" s="32" t="s">
        <v>43</v>
      </c>
      <c r="D254" s="33"/>
      <c r="E254" s="34" t="s">
        <v>44</v>
      </c>
      <c r="F254" s="28" t="s">
        <v>4</v>
      </c>
      <c r="G254" s="28"/>
    </row>
    <row r="255" spans="1:7" ht="15.75" customHeight="1" x14ac:dyDescent="0.25">
      <c r="A255" s="31"/>
      <c r="B255" s="31"/>
      <c r="C255" s="35">
        <v>188285.85</v>
      </c>
      <c r="D255" s="35"/>
      <c r="E255" s="38">
        <v>125353.33</v>
      </c>
      <c r="F255" s="37">
        <f>SUM(E255/C255)</f>
        <v>0.66576075684922686</v>
      </c>
      <c r="G255" s="37"/>
    </row>
    <row r="256" spans="1:7" ht="23.25" customHeight="1" x14ac:dyDescent="0.25">
      <c r="A256" s="31" t="s">
        <v>6</v>
      </c>
      <c r="B256" s="31"/>
      <c r="C256" s="26" t="s">
        <v>2</v>
      </c>
      <c r="D256" s="26"/>
      <c r="E256" s="27" t="s">
        <v>3</v>
      </c>
      <c r="F256" s="39"/>
      <c r="G256" s="39"/>
    </row>
    <row r="257" spans="1:7" x14ac:dyDescent="0.25">
      <c r="A257" s="31"/>
      <c r="B257" s="31"/>
      <c r="C257" s="29">
        <v>0</v>
      </c>
      <c r="D257" s="29"/>
      <c r="E257" s="40">
        <v>489.47</v>
      </c>
      <c r="F257" s="29"/>
      <c r="G257" s="29"/>
    </row>
    <row r="258" spans="1:7" ht="37.5" customHeight="1" x14ac:dyDescent="0.25">
      <c r="A258" s="50" t="s">
        <v>45</v>
      </c>
      <c r="B258" s="50"/>
      <c r="C258" s="50"/>
      <c r="D258" s="50"/>
      <c r="E258" s="50"/>
      <c r="F258" s="50"/>
      <c r="G258" s="50"/>
    </row>
    <row r="259" spans="1:7" ht="15" customHeight="1" x14ac:dyDescent="0.25">
      <c r="A259" s="25" t="s">
        <v>1</v>
      </c>
      <c r="B259" s="25"/>
      <c r="C259" s="26" t="s">
        <v>2</v>
      </c>
      <c r="D259" s="26"/>
      <c r="E259" s="27" t="s">
        <v>3</v>
      </c>
      <c r="F259" s="28"/>
      <c r="G259" s="28"/>
    </row>
    <row r="260" spans="1:7" x14ac:dyDescent="0.25">
      <c r="A260" s="25"/>
      <c r="B260" s="25"/>
      <c r="C260" s="29">
        <v>0</v>
      </c>
      <c r="D260" s="29"/>
      <c r="E260" s="30">
        <v>540.85</v>
      </c>
      <c r="F260" s="29"/>
      <c r="G260" s="29"/>
    </row>
    <row r="261" spans="1:7" ht="15" customHeight="1" x14ac:dyDescent="0.25">
      <c r="A261" s="31" t="s">
        <v>9</v>
      </c>
      <c r="B261" s="31"/>
      <c r="C261" s="32" t="s">
        <v>43</v>
      </c>
      <c r="D261" s="33"/>
      <c r="E261" s="34" t="s">
        <v>44</v>
      </c>
      <c r="F261" s="28" t="s">
        <v>4</v>
      </c>
      <c r="G261" s="28"/>
    </row>
    <row r="262" spans="1:7" x14ac:dyDescent="0.25">
      <c r="A262" s="31"/>
      <c r="B262" s="31"/>
      <c r="C262" s="35">
        <v>90200</v>
      </c>
      <c r="D262" s="35"/>
      <c r="E262" s="36">
        <v>67920</v>
      </c>
      <c r="F262" s="37">
        <f>SUM(E262/C262)</f>
        <v>0.75299334811529939</v>
      </c>
      <c r="G262" s="37"/>
    </row>
    <row r="263" spans="1:7" ht="15" customHeight="1" x14ac:dyDescent="0.25">
      <c r="A263" s="31" t="s">
        <v>10</v>
      </c>
      <c r="B263" s="31"/>
      <c r="C263" s="32" t="s">
        <v>43</v>
      </c>
      <c r="D263" s="33"/>
      <c r="E263" s="34" t="s">
        <v>44</v>
      </c>
      <c r="F263" s="28" t="s">
        <v>4</v>
      </c>
      <c r="G263" s="28"/>
    </row>
    <row r="264" spans="1:7" x14ac:dyDescent="0.25">
      <c r="A264" s="31"/>
      <c r="B264" s="31"/>
      <c r="C264" s="35">
        <v>90200</v>
      </c>
      <c r="D264" s="35"/>
      <c r="E264" s="38">
        <v>67919.55</v>
      </c>
      <c r="F264" s="37">
        <f>SUM(E264/C264)</f>
        <v>0.75298835920177387</v>
      </c>
      <c r="G264" s="37"/>
    </row>
    <row r="265" spans="1:7" ht="15.75" customHeight="1" x14ac:dyDescent="0.25">
      <c r="A265" s="31" t="s">
        <v>6</v>
      </c>
      <c r="B265" s="31"/>
      <c r="C265" s="26" t="s">
        <v>2</v>
      </c>
      <c r="D265" s="26"/>
      <c r="E265" s="27" t="s">
        <v>3</v>
      </c>
      <c r="F265" s="39"/>
      <c r="G265" s="39"/>
    </row>
    <row r="266" spans="1:7" ht="15" customHeight="1" x14ac:dyDescent="0.25">
      <c r="A266" s="31"/>
      <c r="B266" s="31"/>
      <c r="C266" s="29">
        <v>0</v>
      </c>
      <c r="D266" s="29"/>
      <c r="E266" s="40">
        <v>0.45</v>
      </c>
      <c r="F266" s="29"/>
      <c r="G266" s="29"/>
    </row>
    <row r="267" spans="1:7" ht="15" customHeight="1" x14ac:dyDescent="0.25">
      <c r="A267" s="51" t="s">
        <v>37</v>
      </c>
      <c r="B267" s="52"/>
      <c r="C267" s="53" t="s">
        <v>43</v>
      </c>
      <c r="D267" s="54"/>
      <c r="E267" s="55" t="s">
        <v>44</v>
      </c>
      <c r="F267" s="53" t="s">
        <v>4</v>
      </c>
      <c r="G267" s="54"/>
    </row>
    <row r="268" spans="1:7" ht="18.75" customHeight="1" x14ac:dyDescent="0.25">
      <c r="A268" s="56"/>
      <c r="B268" s="57"/>
      <c r="C268" s="58"/>
      <c r="D268" s="59"/>
      <c r="E268" s="60"/>
      <c r="F268" s="58"/>
      <c r="G268" s="59"/>
    </row>
    <row r="269" spans="1:7" ht="41.25" customHeight="1" x14ac:dyDescent="0.25">
      <c r="A269" s="61" t="s">
        <v>1</v>
      </c>
      <c r="B269" s="62"/>
      <c r="C269" s="63">
        <f>SUM(C13+C115)</f>
        <v>24710.66</v>
      </c>
      <c r="D269" s="64"/>
      <c r="E269" s="65">
        <f>SUM(E13+E115)</f>
        <v>24710.66</v>
      </c>
      <c r="F269" s="66"/>
      <c r="G269" s="67"/>
    </row>
    <row r="270" spans="1:7" ht="15.75" customHeight="1" x14ac:dyDescent="0.25">
      <c r="A270" s="61" t="s">
        <v>38</v>
      </c>
      <c r="B270" s="62"/>
      <c r="C270" s="68">
        <f>SUM(C15+C117)</f>
        <v>8595390</v>
      </c>
      <c r="D270" s="69"/>
      <c r="E270" s="70">
        <f>SUM(E15+E117)</f>
        <v>3634269.42</v>
      </c>
      <c r="F270" s="71">
        <f>SUM(E270/C270)</f>
        <v>0.42281611654619511</v>
      </c>
      <c r="G270" s="72"/>
    </row>
    <row r="271" spans="1:7" ht="15.75" x14ac:dyDescent="0.25">
      <c r="A271" s="61" t="s">
        <v>39</v>
      </c>
      <c r="B271" s="62"/>
      <c r="C271" s="68">
        <f>SUM(C17+C119)</f>
        <v>8620100.6600000001</v>
      </c>
      <c r="D271" s="69"/>
      <c r="E271" s="70">
        <f>SUM(E17+E119)</f>
        <v>3647070.47</v>
      </c>
      <c r="F271" s="71">
        <f>SUM(E271/C271)</f>
        <v>0.42308908142146917</v>
      </c>
      <c r="G271" s="72"/>
    </row>
    <row r="272" spans="1:7" ht="42.75" customHeight="1" x14ac:dyDescent="0.25">
      <c r="A272" s="61" t="s">
        <v>6</v>
      </c>
      <c r="B272" s="62"/>
      <c r="C272" s="73">
        <f>SUM(C19+C121)</f>
        <v>0</v>
      </c>
      <c r="D272" s="74"/>
      <c r="E272" s="75">
        <f>SUM(E19+E121)</f>
        <v>11909.16</v>
      </c>
      <c r="F272" s="66"/>
      <c r="G272" s="67"/>
    </row>
    <row r="273" spans="1:7" ht="27" customHeight="1" x14ac:dyDescent="0.25">
      <c r="A273" s="1"/>
      <c r="B273" s="1"/>
      <c r="C273" s="1"/>
      <c r="D273" s="1"/>
      <c r="E273" s="1"/>
      <c r="F273" s="1"/>
      <c r="G273" s="1"/>
    </row>
    <row r="274" spans="1:7" x14ac:dyDescent="0.25">
      <c r="A274" s="2"/>
    </row>
  </sheetData>
  <mergeCells count="601">
    <mergeCell ref="C263:D263"/>
    <mergeCell ref="F263:G263"/>
    <mergeCell ref="C264:D264"/>
    <mergeCell ref="F264:G264"/>
    <mergeCell ref="C265:D265"/>
    <mergeCell ref="F265:G265"/>
    <mergeCell ref="C259:D259"/>
    <mergeCell ref="A258:G258"/>
    <mergeCell ref="A259:B260"/>
    <mergeCell ref="F259:G259"/>
    <mergeCell ref="C260:D260"/>
    <mergeCell ref="F260:G260"/>
    <mergeCell ref="A261:B262"/>
    <mergeCell ref="C261:D261"/>
    <mergeCell ref="F261:G261"/>
    <mergeCell ref="A10:G10"/>
    <mergeCell ref="A11:G11"/>
    <mergeCell ref="A12:B13"/>
    <mergeCell ref="C12:D12"/>
    <mergeCell ref="F12:G12"/>
    <mergeCell ref="C13:D13"/>
    <mergeCell ref="F13:G13"/>
    <mergeCell ref="A14:B15"/>
    <mergeCell ref="C14:D14"/>
    <mergeCell ref="F14:G14"/>
    <mergeCell ref="C15:D15"/>
    <mergeCell ref="F15:G15"/>
    <mergeCell ref="A16:B17"/>
    <mergeCell ref="C16:D16"/>
    <mergeCell ref="F16:G16"/>
    <mergeCell ref="C17:D17"/>
    <mergeCell ref="F17:G17"/>
    <mergeCell ref="A21:G21"/>
    <mergeCell ref="A22:G22"/>
    <mergeCell ref="A23:B24"/>
    <mergeCell ref="C23:D23"/>
    <mergeCell ref="F23:G23"/>
    <mergeCell ref="C24:D24"/>
    <mergeCell ref="F24:G24"/>
    <mergeCell ref="A18:B19"/>
    <mergeCell ref="C18:D18"/>
    <mergeCell ref="F18:G18"/>
    <mergeCell ref="C19:D19"/>
    <mergeCell ref="F19:G19"/>
    <mergeCell ref="A20:G20"/>
    <mergeCell ref="A25:B26"/>
    <mergeCell ref="C25:D25"/>
    <mergeCell ref="F25:G25"/>
    <mergeCell ref="C26:D26"/>
    <mergeCell ref="F26:G26"/>
    <mergeCell ref="A27:B28"/>
    <mergeCell ref="C27:D27"/>
    <mergeCell ref="F27:G27"/>
    <mergeCell ref="C28:D28"/>
    <mergeCell ref="F28:G28"/>
    <mergeCell ref="A32:G32"/>
    <mergeCell ref="A33:B34"/>
    <mergeCell ref="C33:D33"/>
    <mergeCell ref="F33:G33"/>
    <mergeCell ref="C34:D34"/>
    <mergeCell ref="F34:G34"/>
    <mergeCell ref="A29:B30"/>
    <mergeCell ref="C29:D29"/>
    <mergeCell ref="F29:G29"/>
    <mergeCell ref="C30:D30"/>
    <mergeCell ref="F30:G30"/>
    <mergeCell ref="A31:G31"/>
    <mergeCell ref="A42:G42"/>
    <mergeCell ref="A39:B40"/>
    <mergeCell ref="C39:D39"/>
    <mergeCell ref="F39:G39"/>
    <mergeCell ref="C40:D40"/>
    <mergeCell ref="F40:G40"/>
    <mergeCell ref="A41:G41"/>
    <mergeCell ref="A35:B36"/>
    <mergeCell ref="C35:D35"/>
    <mergeCell ref="F35:G35"/>
    <mergeCell ref="C36:D36"/>
    <mergeCell ref="F36:G36"/>
    <mergeCell ref="A37:B38"/>
    <mergeCell ref="C37:D37"/>
    <mergeCell ref="F37:G37"/>
    <mergeCell ref="C38:D38"/>
    <mergeCell ref="F38:G38"/>
    <mergeCell ref="A62:G62"/>
    <mergeCell ref="A61:G61"/>
    <mergeCell ref="A59:B60"/>
    <mergeCell ref="C59:D59"/>
    <mergeCell ref="F59:G59"/>
    <mergeCell ref="C60:D60"/>
    <mergeCell ref="A52:G52"/>
    <mergeCell ref="A51:G51"/>
    <mergeCell ref="A49:B50"/>
    <mergeCell ref="C49:D49"/>
    <mergeCell ref="F49:G49"/>
    <mergeCell ref="C50:D50"/>
    <mergeCell ref="C56:D56"/>
    <mergeCell ref="F56:G56"/>
    <mergeCell ref="A57:B58"/>
    <mergeCell ref="C57:D57"/>
    <mergeCell ref="F57:G57"/>
    <mergeCell ref="C58:D58"/>
    <mergeCell ref="F58:G58"/>
    <mergeCell ref="F50:G50"/>
    <mergeCell ref="A53:B54"/>
    <mergeCell ref="C53:D53"/>
    <mergeCell ref="F53:G53"/>
    <mergeCell ref="C54:D54"/>
    <mergeCell ref="A72:G72"/>
    <mergeCell ref="A73:B74"/>
    <mergeCell ref="C73:D73"/>
    <mergeCell ref="F73:G73"/>
    <mergeCell ref="C74:D74"/>
    <mergeCell ref="F74:G74"/>
    <mergeCell ref="A71:G71"/>
    <mergeCell ref="A69:B70"/>
    <mergeCell ref="C69:D69"/>
    <mergeCell ref="F69:G69"/>
    <mergeCell ref="C70:D70"/>
    <mergeCell ref="F70:G70"/>
    <mergeCell ref="A75:B76"/>
    <mergeCell ref="C75:D75"/>
    <mergeCell ref="F75:G75"/>
    <mergeCell ref="C76:D76"/>
    <mergeCell ref="F76:G76"/>
    <mergeCell ref="A77:B78"/>
    <mergeCell ref="C77:D77"/>
    <mergeCell ref="F77:G77"/>
    <mergeCell ref="C78:D78"/>
    <mergeCell ref="F78:G78"/>
    <mergeCell ref="A82:G82"/>
    <mergeCell ref="A83:B84"/>
    <mergeCell ref="C83:D83"/>
    <mergeCell ref="F83:G83"/>
    <mergeCell ref="C84:D84"/>
    <mergeCell ref="F84:G84"/>
    <mergeCell ref="A79:B80"/>
    <mergeCell ref="C79:D79"/>
    <mergeCell ref="F79:G79"/>
    <mergeCell ref="C80:D80"/>
    <mergeCell ref="F80:G80"/>
    <mergeCell ref="A81:G81"/>
    <mergeCell ref="A85:B86"/>
    <mergeCell ref="C85:D85"/>
    <mergeCell ref="F85:G85"/>
    <mergeCell ref="C86:D86"/>
    <mergeCell ref="F86:G86"/>
    <mergeCell ref="A87:B88"/>
    <mergeCell ref="C87:D87"/>
    <mergeCell ref="F87:G87"/>
    <mergeCell ref="C88:D88"/>
    <mergeCell ref="F88:G88"/>
    <mergeCell ref="A92:G92"/>
    <mergeCell ref="A93:B94"/>
    <mergeCell ref="C93:D93"/>
    <mergeCell ref="F93:G93"/>
    <mergeCell ref="C94:D94"/>
    <mergeCell ref="F94:G94"/>
    <mergeCell ref="A89:B90"/>
    <mergeCell ref="C89:D89"/>
    <mergeCell ref="F89:G89"/>
    <mergeCell ref="C90:D90"/>
    <mergeCell ref="F90:G90"/>
    <mergeCell ref="A91:G91"/>
    <mergeCell ref="A95:B96"/>
    <mergeCell ref="C95:D95"/>
    <mergeCell ref="F95:G95"/>
    <mergeCell ref="C96:D96"/>
    <mergeCell ref="F96:G96"/>
    <mergeCell ref="A97:B98"/>
    <mergeCell ref="C97:D97"/>
    <mergeCell ref="F97:G97"/>
    <mergeCell ref="C98:D98"/>
    <mergeCell ref="F98:G98"/>
    <mergeCell ref="A102:G102"/>
    <mergeCell ref="A103:B104"/>
    <mergeCell ref="C103:D103"/>
    <mergeCell ref="F103:G103"/>
    <mergeCell ref="C104:D104"/>
    <mergeCell ref="F104:G104"/>
    <mergeCell ref="A99:B100"/>
    <mergeCell ref="C99:D99"/>
    <mergeCell ref="F99:G99"/>
    <mergeCell ref="C100:D100"/>
    <mergeCell ref="F100:G100"/>
    <mergeCell ref="A101:G101"/>
    <mergeCell ref="A105:B106"/>
    <mergeCell ref="C105:D105"/>
    <mergeCell ref="F105:G105"/>
    <mergeCell ref="C106:D106"/>
    <mergeCell ref="F106:G106"/>
    <mergeCell ref="A107:B108"/>
    <mergeCell ref="C107:D107"/>
    <mergeCell ref="F107:G107"/>
    <mergeCell ref="C108:D108"/>
    <mergeCell ref="F108:G108"/>
    <mergeCell ref="A112:G112"/>
    <mergeCell ref="A113:G113"/>
    <mergeCell ref="A114:B115"/>
    <mergeCell ref="C114:D114"/>
    <mergeCell ref="F114:G114"/>
    <mergeCell ref="C115:D115"/>
    <mergeCell ref="F115:G115"/>
    <mergeCell ref="A109:B110"/>
    <mergeCell ref="C109:D109"/>
    <mergeCell ref="F109:G109"/>
    <mergeCell ref="C110:D110"/>
    <mergeCell ref="F110:G110"/>
    <mergeCell ref="A111:G111"/>
    <mergeCell ref="A116:B117"/>
    <mergeCell ref="C116:D116"/>
    <mergeCell ref="F116:G116"/>
    <mergeCell ref="C117:D117"/>
    <mergeCell ref="F117:G117"/>
    <mergeCell ref="A118:B119"/>
    <mergeCell ref="C118:D118"/>
    <mergeCell ref="F118:G118"/>
    <mergeCell ref="C119:D119"/>
    <mergeCell ref="F119:G119"/>
    <mergeCell ref="A123:G123"/>
    <mergeCell ref="A124:B125"/>
    <mergeCell ref="C124:D124"/>
    <mergeCell ref="F124:G124"/>
    <mergeCell ref="C125:D125"/>
    <mergeCell ref="F125:G125"/>
    <mergeCell ref="A120:B121"/>
    <mergeCell ref="C120:D120"/>
    <mergeCell ref="F120:G120"/>
    <mergeCell ref="C121:D121"/>
    <mergeCell ref="F121:G121"/>
    <mergeCell ref="A122:G122"/>
    <mergeCell ref="A130:B131"/>
    <mergeCell ref="C130:D130"/>
    <mergeCell ref="F130:G130"/>
    <mergeCell ref="C131:D131"/>
    <mergeCell ref="F131:G131"/>
    <mergeCell ref="A132:G132"/>
    <mergeCell ref="A126:B127"/>
    <mergeCell ref="C126:D126"/>
    <mergeCell ref="F126:G126"/>
    <mergeCell ref="C127:D127"/>
    <mergeCell ref="F127:G127"/>
    <mergeCell ref="A128:B129"/>
    <mergeCell ref="C128:D128"/>
    <mergeCell ref="F128:G128"/>
    <mergeCell ref="C129:D129"/>
    <mergeCell ref="F129:G129"/>
    <mergeCell ref="A133:B134"/>
    <mergeCell ref="C133:D133"/>
    <mergeCell ref="F133:G133"/>
    <mergeCell ref="C134:D134"/>
    <mergeCell ref="F134:G134"/>
    <mergeCell ref="A135:B136"/>
    <mergeCell ref="C135:D135"/>
    <mergeCell ref="F135:G135"/>
    <mergeCell ref="C136:D136"/>
    <mergeCell ref="F136:G136"/>
    <mergeCell ref="A141:G141"/>
    <mergeCell ref="A142:B143"/>
    <mergeCell ref="C142:D142"/>
    <mergeCell ref="F142:G142"/>
    <mergeCell ref="C143:D143"/>
    <mergeCell ref="F143:G143"/>
    <mergeCell ref="A137:B138"/>
    <mergeCell ref="C137:D137"/>
    <mergeCell ref="F137:G137"/>
    <mergeCell ref="C138:D138"/>
    <mergeCell ref="F138:G138"/>
    <mergeCell ref="A139:B140"/>
    <mergeCell ref="C139:D139"/>
    <mergeCell ref="F139:G139"/>
    <mergeCell ref="C140:D140"/>
    <mergeCell ref="F140:G140"/>
    <mergeCell ref="A148:B149"/>
    <mergeCell ref="C148:D148"/>
    <mergeCell ref="F148:G148"/>
    <mergeCell ref="C149:D149"/>
    <mergeCell ref="F149:G149"/>
    <mergeCell ref="A150:G150"/>
    <mergeCell ref="A144:B145"/>
    <mergeCell ref="C144:D144"/>
    <mergeCell ref="F144:G144"/>
    <mergeCell ref="C145:D145"/>
    <mergeCell ref="F145:G145"/>
    <mergeCell ref="A146:B147"/>
    <mergeCell ref="C146:D146"/>
    <mergeCell ref="F146:G146"/>
    <mergeCell ref="C147:D147"/>
    <mergeCell ref="F147:G147"/>
    <mergeCell ref="A151:B152"/>
    <mergeCell ref="C151:D151"/>
    <mergeCell ref="F151:G151"/>
    <mergeCell ref="C152:D152"/>
    <mergeCell ref="F152:G152"/>
    <mergeCell ref="A153:B154"/>
    <mergeCell ref="C153:D153"/>
    <mergeCell ref="F153:G153"/>
    <mergeCell ref="C154:D154"/>
    <mergeCell ref="F154:G154"/>
    <mergeCell ref="A159:G159"/>
    <mergeCell ref="A160:B161"/>
    <mergeCell ref="C160:D160"/>
    <mergeCell ref="F160:G160"/>
    <mergeCell ref="C161:D161"/>
    <mergeCell ref="F161:G161"/>
    <mergeCell ref="A155:B156"/>
    <mergeCell ref="C155:D155"/>
    <mergeCell ref="F155:G155"/>
    <mergeCell ref="C156:D156"/>
    <mergeCell ref="F156:G156"/>
    <mergeCell ref="A157:B158"/>
    <mergeCell ref="C157:D157"/>
    <mergeCell ref="F157:G157"/>
    <mergeCell ref="C158:D158"/>
    <mergeCell ref="F158:G158"/>
    <mergeCell ref="A166:B167"/>
    <mergeCell ref="C166:D166"/>
    <mergeCell ref="F166:G166"/>
    <mergeCell ref="C167:D167"/>
    <mergeCell ref="F167:G167"/>
    <mergeCell ref="A168:G168"/>
    <mergeCell ref="A162:B163"/>
    <mergeCell ref="C162:D162"/>
    <mergeCell ref="F162:G162"/>
    <mergeCell ref="C163:D163"/>
    <mergeCell ref="F163:G163"/>
    <mergeCell ref="A164:B165"/>
    <mergeCell ref="C164:D164"/>
    <mergeCell ref="F164:G164"/>
    <mergeCell ref="C165:D165"/>
    <mergeCell ref="F165:G165"/>
    <mergeCell ref="A169:B170"/>
    <mergeCell ref="C169:D169"/>
    <mergeCell ref="F169:G169"/>
    <mergeCell ref="C170:D170"/>
    <mergeCell ref="F170:G170"/>
    <mergeCell ref="A171:B172"/>
    <mergeCell ref="C171:D171"/>
    <mergeCell ref="F171:G171"/>
    <mergeCell ref="C172:D172"/>
    <mergeCell ref="F172:G172"/>
    <mergeCell ref="A177:G177"/>
    <mergeCell ref="A178:B179"/>
    <mergeCell ref="C178:D178"/>
    <mergeCell ref="F178:G178"/>
    <mergeCell ref="C179:D179"/>
    <mergeCell ref="F179:G179"/>
    <mergeCell ref="A173:B174"/>
    <mergeCell ref="C173:D173"/>
    <mergeCell ref="F173:G173"/>
    <mergeCell ref="C174:D174"/>
    <mergeCell ref="F174:G174"/>
    <mergeCell ref="A175:B176"/>
    <mergeCell ref="C175:D175"/>
    <mergeCell ref="F175:G175"/>
    <mergeCell ref="C176:D176"/>
    <mergeCell ref="F176:G176"/>
    <mergeCell ref="A184:B185"/>
    <mergeCell ref="C184:D184"/>
    <mergeCell ref="F184:G184"/>
    <mergeCell ref="C185:D185"/>
    <mergeCell ref="F185:G185"/>
    <mergeCell ref="A186:G186"/>
    <mergeCell ref="A180:B181"/>
    <mergeCell ref="C180:D180"/>
    <mergeCell ref="F180:G180"/>
    <mergeCell ref="C181:D181"/>
    <mergeCell ref="F181:G181"/>
    <mergeCell ref="A182:B183"/>
    <mergeCell ref="C182:D182"/>
    <mergeCell ref="F182:G182"/>
    <mergeCell ref="C183:D183"/>
    <mergeCell ref="F183:G183"/>
    <mergeCell ref="A187:B188"/>
    <mergeCell ref="C187:D187"/>
    <mergeCell ref="F187:G187"/>
    <mergeCell ref="C188:D188"/>
    <mergeCell ref="F188:G188"/>
    <mergeCell ref="A189:B190"/>
    <mergeCell ref="C189:D189"/>
    <mergeCell ref="F189:G189"/>
    <mergeCell ref="C190:D190"/>
    <mergeCell ref="F190:G190"/>
    <mergeCell ref="A195:G195"/>
    <mergeCell ref="A196:B197"/>
    <mergeCell ref="C196:D196"/>
    <mergeCell ref="F196:G196"/>
    <mergeCell ref="C197:D197"/>
    <mergeCell ref="F197:G197"/>
    <mergeCell ref="A191:B192"/>
    <mergeCell ref="C191:D191"/>
    <mergeCell ref="F191:G191"/>
    <mergeCell ref="C192:D192"/>
    <mergeCell ref="F192:G192"/>
    <mergeCell ref="A193:B194"/>
    <mergeCell ref="C193:D193"/>
    <mergeCell ref="F193:G193"/>
    <mergeCell ref="C194:D194"/>
    <mergeCell ref="F194:G194"/>
    <mergeCell ref="A198:B199"/>
    <mergeCell ref="C198:D198"/>
    <mergeCell ref="F198:G198"/>
    <mergeCell ref="C199:D199"/>
    <mergeCell ref="F199:G199"/>
    <mergeCell ref="A200:B201"/>
    <mergeCell ref="C200:D200"/>
    <mergeCell ref="F200:G200"/>
    <mergeCell ref="C201:D201"/>
    <mergeCell ref="F201:G201"/>
    <mergeCell ref="A204:G204"/>
    <mergeCell ref="A205:B206"/>
    <mergeCell ref="C205:D205"/>
    <mergeCell ref="F205:G205"/>
    <mergeCell ref="C206:D206"/>
    <mergeCell ref="F206:G206"/>
    <mergeCell ref="A202:B202"/>
    <mergeCell ref="C202:D202"/>
    <mergeCell ref="F202:G202"/>
    <mergeCell ref="A203:B203"/>
    <mergeCell ref="C203:D203"/>
    <mergeCell ref="F203:G203"/>
    <mergeCell ref="A211:B212"/>
    <mergeCell ref="C211:D211"/>
    <mergeCell ref="F211:G211"/>
    <mergeCell ref="C212:D212"/>
    <mergeCell ref="F212:G212"/>
    <mergeCell ref="A213:G213"/>
    <mergeCell ref="A207:B208"/>
    <mergeCell ref="C207:D207"/>
    <mergeCell ref="F207:G207"/>
    <mergeCell ref="C208:D208"/>
    <mergeCell ref="F208:G208"/>
    <mergeCell ref="A209:B210"/>
    <mergeCell ref="C209:D209"/>
    <mergeCell ref="F209:G209"/>
    <mergeCell ref="C210:D210"/>
    <mergeCell ref="F210:G210"/>
    <mergeCell ref="A214:B215"/>
    <mergeCell ref="C214:D214"/>
    <mergeCell ref="F214:G214"/>
    <mergeCell ref="C215:D215"/>
    <mergeCell ref="F215:G215"/>
    <mergeCell ref="A216:B217"/>
    <mergeCell ref="C216:D216"/>
    <mergeCell ref="F216:G216"/>
    <mergeCell ref="C217:D217"/>
    <mergeCell ref="F217:G217"/>
    <mergeCell ref="A222:G222"/>
    <mergeCell ref="A223:B224"/>
    <mergeCell ref="C223:D223"/>
    <mergeCell ref="F223:G223"/>
    <mergeCell ref="C224:D224"/>
    <mergeCell ref="F224:G224"/>
    <mergeCell ref="A218:B219"/>
    <mergeCell ref="C218:D218"/>
    <mergeCell ref="F218:G218"/>
    <mergeCell ref="C219:D219"/>
    <mergeCell ref="F219:G219"/>
    <mergeCell ref="A220:B221"/>
    <mergeCell ref="C220:D220"/>
    <mergeCell ref="F220:G220"/>
    <mergeCell ref="C221:D221"/>
    <mergeCell ref="F221:G221"/>
    <mergeCell ref="A229:B230"/>
    <mergeCell ref="C229:D229"/>
    <mergeCell ref="F229:G229"/>
    <mergeCell ref="C230:D230"/>
    <mergeCell ref="F230:G230"/>
    <mergeCell ref="A231:G231"/>
    <mergeCell ref="A225:B226"/>
    <mergeCell ref="C225:D225"/>
    <mergeCell ref="F225:G225"/>
    <mergeCell ref="C226:D226"/>
    <mergeCell ref="F226:G226"/>
    <mergeCell ref="A227:B228"/>
    <mergeCell ref="C227:D227"/>
    <mergeCell ref="F227:G227"/>
    <mergeCell ref="C228:D228"/>
    <mergeCell ref="F228:G228"/>
    <mergeCell ref="A232:B233"/>
    <mergeCell ref="C232:D232"/>
    <mergeCell ref="F232:G232"/>
    <mergeCell ref="C233:D233"/>
    <mergeCell ref="F233:G233"/>
    <mergeCell ref="A234:B235"/>
    <mergeCell ref="C234:D234"/>
    <mergeCell ref="F234:G234"/>
    <mergeCell ref="C235:D235"/>
    <mergeCell ref="F235:G235"/>
    <mergeCell ref="A240:G240"/>
    <mergeCell ref="A241:B242"/>
    <mergeCell ref="C241:D241"/>
    <mergeCell ref="F241:G241"/>
    <mergeCell ref="C242:D242"/>
    <mergeCell ref="F242:G242"/>
    <mergeCell ref="A236:B237"/>
    <mergeCell ref="C236:D236"/>
    <mergeCell ref="F236:G236"/>
    <mergeCell ref="C237:D237"/>
    <mergeCell ref="F237:G237"/>
    <mergeCell ref="A238:B239"/>
    <mergeCell ref="C238:D238"/>
    <mergeCell ref="F238:G238"/>
    <mergeCell ref="C239:D239"/>
    <mergeCell ref="F239:G239"/>
    <mergeCell ref="C247:D247"/>
    <mergeCell ref="F247:G247"/>
    <mergeCell ref="C248:D248"/>
    <mergeCell ref="F248:G248"/>
    <mergeCell ref="A249:G249"/>
    <mergeCell ref="A243:B244"/>
    <mergeCell ref="C243:D243"/>
    <mergeCell ref="F243:G243"/>
    <mergeCell ref="C244:D244"/>
    <mergeCell ref="F244:G244"/>
    <mergeCell ref="A245:B246"/>
    <mergeCell ref="C245:D245"/>
    <mergeCell ref="F245:G245"/>
    <mergeCell ref="C246:D246"/>
    <mergeCell ref="F246:G246"/>
    <mergeCell ref="A270:B270"/>
    <mergeCell ref="C270:D270"/>
    <mergeCell ref="F270:G270"/>
    <mergeCell ref="A267:B268"/>
    <mergeCell ref="C267:D268"/>
    <mergeCell ref="F267:G268"/>
    <mergeCell ref="A269:B269"/>
    <mergeCell ref="C269:D269"/>
    <mergeCell ref="F269:G269"/>
    <mergeCell ref="C253:D253"/>
    <mergeCell ref="F253:G253"/>
    <mergeCell ref="A263:B264"/>
    <mergeCell ref="A265:B266"/>
    <mergeCell ref="C266:D266"/>
    <mergeCell ref="F266:G266"/>
    <mergeCell ref="C262:D262"/>
    <mergeCell ref="F262:G262"/>
    <mergeCell ref="A43:B44"/>
    <mergeCell ref="C43:D43"/>
    <mergeCell ref="F43:G43"/>
    <mergeCell ref="C44:D44"/>
    <mergeCell ref="F44:G44"/>
    <mergeCell ref="A45:B46"/>
    <mergeCell ref="C45:D45"/>
    <mergeCell ref="A254:B255"/>
    <mergeCell ref="C254:D254"/>
    <mergeCell ref="F254:G254"/>
    <mergeCell ref="C255:D255"/>
    <mergeCell ref="F255:G255"/>
    <mergeCell ref="A256:B257"/>
    <mergeCell ref="C256:D256"/>
    <mergeCell ref="F256:G256"/>
    <mergeCell ref="A247:B248"/>
    <mergeCell ref="F46:G46"/>
    <mergeCell ref="A47:B48"/>
    <mergeCell ref="C47:D47"/>
    <mergeCell ref="F47:G47"/>
    <mergeCell ref="C48:D48"/>
    <mergeCell ref="F48:G48"/>
    <mergeCell ref="F55:G55"/>
    <mergeCell ref="F54:G54"/>
    <mergeCell ref="A272:B272"/>
    <mergeCell ref="C272:D272"/>
    <mergeCell ref="F272:G272"/>
    <mergeCell ref="A271:B271"/>
    <mergeCell ref="C271:D271"/>
    <mergeCell ref="F271:G271"/>
    <mergeCell ref="C257:D257"/>
    <mergeCell ref="F257:G257"/>
    <mergeCell ref="A250:B251"/>
    <mergeCell ref="C250:D250"/>
    <mergeCell ref="F250:G250"/>
    <mergeCell ref="C251:D251"/>
    <mergeCell ref="F251:G251"/>
    <mergeCell ref="A252:B253"/>
    <mergeCell ref="C252:D252"/>
    <mergeCell ref="F252:G252"/>
    <mergeCell ref="E267:E268"/>
    <mergeCell ref="A5:G5"/>
    <mergeCell ref="A6:G6"/>
    <mergeCell ref="A8:G8"/>
    <mergeCell ref="A65:B66"/>
    <mergeCell ref="C65:D65"/>
    <mergeCell ref="F65:G65"/>
    <mergeCell ref="C66:D66"/>
    <mergeCell ref="F66:G66"/>
    <mergeCell ref="A67:B68"/>
    <mergeCell ref="C67:D67"/>
    <mergeCell ref="F67:G67"/>
    <mergeCell ref="C68:D68"/>
    <mergeCell ref="F68:G68"/>
    <mergeCell ref="F60:G60"/>
    <mergeCell ref="A63:B64"/>
    <mergeCell ref="C63:D63"/>
    <mergeCell ref="F63:G63"/>
    <mergeCell ref="C64:D64"/>
    <mergeCell ref="F64:G64"/>
    <mergeCell ref="A55:B56"/>
    <mergeCell ref="C55:D55"/>
    <mergeCell ref="F45:G45"/>
    <mergeCell ref="C46:D46"/>
  </mergeCells>
  <printOptions horizontalCentered="1"/>
  <pageMargins left="0.59055118110236227" right="0.70866141732283472" top="0.82677165354330717" bottom="0.78740157480314965" header="0.31496062992125984" footer="0.31496062992125984"/>
  <pageSetup paperSize="9" scale="72" fitToHeight="5" orientation="portrait" r:id="rId1"/>
  <headerFooter alignWithMargins="0">
    <oddFooter>&amp;R&amp;12&amp;P</oddFooter>
  </headerFooter>
  <rowBreaks count="5" manualBreakCount="5">
    <brk id="54" max="6" man="1"/>
    <brk id="110" max="6" man="1"/>
    <brk id="158" max="6" man="1"/>
    <brk id="208" max="6" man="1"/>
    <brk id="26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Smagalski</dc:creator>
  <cp:lastModifiedBy>Artur Smagalski</cp:lastModifiedBy>
  <cp:lastPrinted>2021-03-25T15:31:10Z</cp:lastPrinted>
  <dcterms:created xsi:type="dcterms:W3CDTF">2020-07-22T07:50:13Z</dcterms:created>
  <dcterms:modified xsi:type="dcterms:W3CDTF">2021-03-29T13:27:39Z</dcterms:modified>
</cp:coreProperties>
</file>