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Wydatki niewygasające\"/>
    </mc:Choice>
  </mc:AlternateContent>
  <xr:revisionPtr revIDLastSave="0" documentId="13_ncr:1_{10FEBA68-2388-4102-8DB9-58BAC644D1FF}" xr6:coauthVersionLast="47" xr6:coauthVersionMax="47" xr10:uidLastSave="{00000000-0000-0000-0000-000000000000}"/>
  <bookViews>
    <workbookView xWindow="-120" yWindow="-120" windowWidth="29040" windowHeight="15720" xr2:uid="{96FD08DA-7121-43D3-989D-3CEFF0805E07}"/>
  </bookViews>
  <sheets>
    <sheet name="Projekt 01-2008" sheetId="1" r:id="rId1"/>
  </sheets>
  <definedNames>
    <definedName name="_xlnm.Print_Area" localSheetId="0">'Projekt 01-2008'!$A$1:$F$68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C68" i="1"/>
  <c r="E27" i="1"/>
  <c r="C27" i="1"/>
  <c r="E29" i="1"/>
  <c r="C29" i="1"/>
  <c r="C30" i="1"/>
  <c r="D18" i="1"/>
  <c r="D17" i="1" s="1"/>
  <c r="C18" i="1"/>
  <c r="C17" i="1" s="1"/>
  <c r="C5" i="1"/>
  <c r="E5" i="1"/>
  <c r="C7" i="1"/>
  <c r="D7" i="1"/>
  <c r="A11" i="1"/>
  <c r="A12" i="1" s="1"/>
  <c r="C14" i="1"/>
  <c r="D14" i="1"/>
  <c r="C25" i="1"/>
  <c r="E25" i="1"/>
  <c r="C43" i="1"/>
  <c r="E43" i="1"/>
  <c r="C45" i="1"/>
  <c r="D45" i="1"/>
  <c r="C47" i="1"/>
  <c r="D47" i="1"/>
  <c r="C50" i="1"/>
  <c r="E50" i="1"/>
  <c r="C52" i="1"/>
  <c r="D52" i="1"/>
  <c r="C54" i="1"/>
  <c r="E54" i="1"/>
  <c r="C56" i="1"/>
  <c r="D56" i="1"/>
  <c r="C60" i="1"/>
  <c r="D60" i="1"/>
  <c r="C62" i="1"/>
  <c r="E62" i="1"/>
  <c r="C64" i="1"/>
  <c r="E64" i="1"/>
  <c r="C66" i="1"/>
  <c r="E66" i="1"/>
  <c r="D68" i="1" l="1"/>
</calcChain>
</file>

<file path=xl/sharedStrings.xml><?xml version="1.0" encoding="utf-8"?>
<sst xmlns="http://schemas.openxmlformats.org/spreadsheetml/2006/main" count="102" uniqueCount="70">
  <si>
    <t>30.06.2024</t>
  </si>
  <si>
    <t>Opracowanie Gminnego Programu Opieki nad Zabytkami na lata 2024-2027</t>
  </si>
  <si>
    <t>Dz. 921 rozdz. 92105 § 4300</t>
  </si>
  <si>
    <t xml:space="preserve">Konserwacja oświetlenia ulicznego </t>
  </si>
  <si>
    <t>Dz. 900 rozdz. 90015 § 4270</t>
  </si>
  <si>
    <t>Modernizacja Placu Zabaw dla najmłodzszych Pruszkowiaków przy Przedszkolu Miejskim nr 13 11.2023</t>
  </si>
  <si>
    <t>Dz. 900 rozdz. 90004 § 4300</t>
  </si>
  <si>
    <t>Dz. 900 rozdz. 90004 § 6050</t>
  </si>
  <si>
    <t>Kanalizacja sanitarna w ul. Willowej 4.2023</t>
  </si>
  <si>
    <t xml:space="preserve">Kanalizacja sanitarna w ul. Jaronia Kowalskiego 2.274 </t>
  </si>
  <si>
    <t xml:space="preserve">Wodociąg w ul. Jaronia Kowalskiego 2.273 </t>
  </si>
  <si>
    <t>Dz. 900 rozdz. 90001 § 6050</t>
  </si>
  <si>
    <t>Opracowanie operatów wodnoprawnych na odprowadzenie wód opadowych z ulicy Bąki</t>
  </si>
  <si>
    <t>Dz. 900 rozdz. 90001 § 4390</t>
  </si>
  <si>
    <t>Przebudowa obiektów sportowych na terenie Szkoły Podstawowej nr 4 ul. Hubala  46.2022</t>
  </si>
  <si>
    <t>Dz. 801 rozdz. 80195 § 6050</t>
  </si>
  <si>
    <t>Zakup usług pozostałych oświata                       (Ekspertyza stanu technicznego placów zabaw, boisk etc. SP nr 5, PM nr 1, ŻM nr 3)</t>
  </si>
  <si>
    <t>Dz. 801 rozdz. 80195 § 4300</t>
  </si>
  <si>
    <t>Termomodernizacja i przebudowa budynku PM nr 11  ul. Hubala 2.75</t>
  </si>
  <si>
    <t>Dostosowanie pomieszczeń w budynku PM nr 2 do wymogów higieniczno-sanitarnych 59.2022</t>
  </si>
  <si>
    <t>Dz. 801 rozdz. 80104 § 6050</t>
  </si>
  <si>
    <t>Rozbudowa i nadbudowa Szkoły Podstawowej nr 3 Al. Wojska Polskiego  wraz z infrastrukturą komunikacyjną 33.2020</t>
  </si>
  <si>
    <t>Dz. 801 rozdz. 80101 § 6050</t>
  </si>
  <si>
    <t xml:space="preserve">Zastępstwo procesowe na rzecz Gminy Miasto Pruszków w sprawie przed Sądem Okręgowym w Warszawie przeciwko Pracowni Konserwacji Zabytków nad Łódką Sp. z o.o. </t>
  </si>
  <si>
    <t>Dz. 750 rozdz. 75023 § 4610</t>
  </si>
  <si>
    <t>Aktualizacja ekofizjografii</t>
  </si>
  <si>
    <t>Miejscowe plany zagospodarowania przestrzennego obszarów miasta Pruszków</t>
  </si>
  <si>
    <t>Dz. 710 rozdz. 71004 § 4300</t>
  </si>
  <si>
    <t>Remont pokrycia dachowego na budynku mieszkalnym przy ul. Reja 14A</t>
  </si>
  <si>
    <t>Dz. 700 rozdz. 70007 § 4270</t>
  </si>
  <si>
    <t>Modernizacja budynków komunalnych (zasób mieszkaniowy)</t>
  </si>
  <si>
    <t>Dz. 700 rozdz. 70007 § 6050</t>
  </si>
  <si>
    <t>Modernizacja budynków komunalnych (zasób użytkowy)</t>
  </si>
  <si>
    <t>Dz. 700 rozdz. 70005 § 6050</t>
  </si>
  <si>
    <t>Budowa ul. Jaronia Kowalskiego 2.270             (kanalizacja deszczowa)</t>
  </si>
  <si>
    <t>Budowa ul. Batalionu Parasol 7.2021</t>
  </si>
  <si>
    <t>Budowa ul. Rotmistrza Pileckiego 6.2021</t>
  </si>
  <si>
    <t xml:space="preserve">Budowa chodników, ciągów pieszo-rowerowych i ścieżek rowerowych 12.2021 </t>
  </si>
  <si>
    <t>Przebudowa nawierzchni ul. Traktowej 2.253</t>
  </si>
  <si>
    <t>Budowa wiaduktu łączącego ul. Grunwaldzką z ul. Warszawską 2.147</t>
  </si>
  <si>
    <t>Dz. 600 rozdz.60016 § 6050</t>
  </si>
  <si>
    <t>Dostawa i montaż 4 wiat przystankowych</t>
  </si>
  <si>
    <t>Dz. 600 rozdz.60004 § 4300</t>
  </si>
  <si>
    <t>Termin realizacji</t>
  </si>
  <si>
    <t>Wydatki bieżące</t>
  </si>
  <si>
    <t>Wydatki majątkowe</t>
  </si>
  <si>
    <t>Plan</t>
  </si>
  <si>
    <t>Nazwa i numer zadania</t>
  </si>
  <si>
    <t>Lp</t>
  </si>
  <si>
    <t>Środki niewygasające z upływem roku budżetowego 2023</t>
  </si>
  <si>
    <t>Modernizacja rejestracji i poczekalni w przychodni lekarskiej przy ul. 3 Maja 56</t>
  </si>
  <si>
    <t>Wykonanie dokumentacji projektowej modernizacji budynku mieszkalnego przy ul. Cichej 11</t>
  </si>
  <si>
    <t>Modernizacja pokrycia dachowego na budynku przy ul. Bohaterów warszawy 11</t>
  </si>
  <si>
    <t>Wykonanie dokumentacji dot. Modernizacji budynku wielorodzinnego ul. Majowa 9</t>
  </si>
  <si>
    <t>Wykonanie projektu rozbudowy, przebudowy, odbudowy skrzydła budynku mieszkalnego wielorodzinnego ul. 3 Maja 60</t>
  </si>
  <si>
    <t>Wykonanie dokumentacji projektowej termomodernizacji oraz dokumentacji remontu budynku mieszkalnego przy ul. Stalowej 4</t>
  </si>
  <si>
    <t>Termomodernizacja budynku mieszkalnego wielorodzinnego przy ul. Granicznej 2 w Pruszkowie</t>
  </si>
  <si>
    <t>mpzp obszar Al. Wojska Polskiego – Gordziałkowskiego – Komorowska – Brzozowa</t>
  </si>
  <si>
    <t>mpzp obszar ŻBIKÓW II ETAP I</t>
  </si>
  <si>
    <t xml:space="preserve">mpzp obszar KOPERNIKA </t>
  </si>
  <si>
    <t>mpzp obszar 3-go Maja, Ciechanowska, Poznańska</t>
  </si>
  <si>
    <t>mpzp obszar Gomulińskiego</t>
  </si>
  <si>
    <t>mpzp obszar Gąsin Mieszkaniowy – Inżynierska</t>
  </si>
  <si>
    <t>mpzp obszar Gąsin Przemysłowy w Pruszkowie – ul. Parzniewska i ul. Południowa</t>
  </si>
  <si>
    <t>mpzp obszar ul. Ceramiczną, ul. Cegielnianą, ul. Lipową, południową granicą administracyjną miasta Pruszkowa i ul. Komorowską</t>
  </si>
  <si>
    <t>mpzp obszar pomiędzy Aleją Armii Krajowej, terenem WKD, południową granicą administracyjną Pruszkowa i ul. Lipową</t>
  </si>
  <si>
    <t>mpzp obszar ul. Kręta – działki ew.nr 75, 76, 81 i 82, obręb 25</t>
  </si>
  <si>
    <t xml:space="preserve">mpzp obszar „Kwartał – Przy Parku” w Pruszkowie – ul. Tadeusza Kościuszki” </t>
  </si>
  <si>
    <t>Dz. 700 rozdz.70007 § 4300</t>
  </si>
  <si>
    <t>Rozbiórka wolnostojących budynków nr 4 nr 5 wraz uprzątnięciem terenu dz. Nr 261/3 obr. 22 przy ul. Lipowej 53/55 w Pruszkowie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</si>
</sst>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name val="Arial CE"/>
      <charset val="238"/>
    </font>
    <font>
      <sz val="10"/>
      <name val="Arial CE"/>
      <charset val="238"/>
    </font>
    <font>
      <i/>
      <sz val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8"/>
      <name val="Times New Roman"/>
      <family val="1"/>
      <charset val="238"/>
    </font>
    <font>
      <sz val="10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i/>
      <sz val="9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2FB6-3197-4E15-9513-3D03ADEFA240}">
  <sheetPr>
    <pageSetUpPr fitToPage="1"/>
  </sheetPr>
  <dimension ref="A1:O89"/>
  <sheetViews>
    <sheetView tabSelected="1" zoomScale="120" zoomScaleNormal="120" workbookViewId="0">
      <selection sqref="A1:F68"/>
    </sheetView>
  </sheetViews>
  <sheetFormatPr defaultRowHeight="12.75" x14ac:dyDescent="0.2"/>
  <cols>
    <col min="1" max="1" width="5.28515625" customWidth="1"/>
    <col min="2" max="2" width="45.140625" customWidth="1"/>
    <col min="3" max="3" width="16.7109375" customWidth="1"/>
    <col min="4" max="4" width="17.85546875" customWidth="1"/>
    <col min="5" max="5" width="17" customWidth="1"/>
    <col min="6" max="6" width="12.42578125" customWidth="1"/>
    <col min="7" max="7" width="12.5703125" style="1" customWidth="1"/>
    <col min="8" max="8" width="13.85546875" customWidth="1"/>
  </cols>
  <sheetData>
    <row r="1" spans="1:15" ht="15.75" customHeight="1" x14ac:dyDescent="0.2">
      <c r="A1" s="36" t="s">
        <v>49</v>
      </c>
      <c r="B1" s="37"/>
      <c r="C1" s="37"/>
      <c r="D1" s="37"/>
      <c r="E1" s="37"/>
      <c r="F1" s="38"/>
    </row>
    <row r="2" spans="1:15" ht="15.75" customHeight="1" x14ac:dyDescent="0.2">
      <c r="A2" s="36"/>
      <c r="B2" s="37"/>
      <c r="C2" s="37"/>
      <c r="D2" s="37"/>
      <c r="E2" s="37"/>
      <c r="F2" s="38"/>
    </row>
    <row r="3" spans="1:15" s="29" customFormat="1" ht="39" customHeight="1" x14ac:dyDescent="0.2">
      <c r="A3" s="39"/>
      <c r="B3" s="40"/>
      <c r="C3" s="40"/>
      <c r="D3" s="40"/>
      <c r="E3" s="40"/>
      <c r="F3" s="41"/>
      <c r="G3" s="30"/>
    </row>
    <row r="4" spans="1:15" ht="35.25" customHeight="1" x14ac:dyDescent="0.2">
      <c r="A4" s="28" t="s">
        <v>48</v>
      </c>
      <c r="B4" s="28" t="s">
        <v>47</v>
      </c>
      <c r="C4" s="28" t="s">
        <v>46</v>
      </c>
      <c r="D4" s="28" t="s">
        <v>45</v>
      </c>
      <c r="E4" s="28" t="s">
        <v>44</v>
      </c>
      <c r="F4" s="28" t="s">
        <v>43</v>
      </c>
    </row>
    <row r="5" spans="1:15" ht="41.45" customHeight="1" x14ac:dyDescent="0.2">
      <c r="A5" s="10"/>
      <c r="B5" s="10" t="s">
        <v>42</v>
      </c>
      <c r="C5" s="15">
        <f>SUM(C6)</f>
        <v>58145.45</v>
      </c>
      <c r="D5" s="15"/>
      <c r="E5" s="15">
        <f>SUM(E6)</f>
        <v>58145.45</v>
      </c>
      <c r="F5" s="10"/>
    </row>
    <row r="6" spans="1:15" ht="41.45" customHeight="1" x14ac:dyDescent="0.2">
      <c r="A6" s="12">
        <v>1</v>
      </c>
      <c r="B6" s="14" t="s">
        <v>41</v>
      </c>
      <c r="C6" s="13">
        <v>58145.45</v>
      </c>
      <c r="D6" s="13"/>
      <c r="E6" s="13">
        <v>58145.45</v>
      </c>
      <c r="F6" s="16">
        <v>45473</v>
      </c>
      <c r="K6" s="26"/>
      <c r="L6" s="27"/>
      <c r="M6" s="27"/>
      <c r="N6" s="27"/>
      <c r="O6" s="26"/>
    </row>
    <row r="7" spans="1:15" ht="33.950000000000003" customHeight="1" x14ac:dyDescent="0.2">
      <c r="A7" s="10"/>
      <c r="B7" s="10" t="s">
        <v>40</v>
      </c>
      <c r="C7" s="15">
        <f>SUM(C8:C13)</f>
        <v>6674230.1399999997</v>
      </c>
      <c r="D7" s="15">
        <f>SUM(D8:D13)</f>
        <v>6674230.1399999997</v>
      </c>
      <c r="E7" s="15"/>
      <c r="F7" s="10"/>
      <c r="K7" s="25"/>
      <c r="L7" s="24"/>
      <c r="M7" s="24"/>
      <c r="N7" s="24"/>
      <c r="O7" s="23"/>
    </row>
    <row r="8" spans="1:15" ht="41.25" customHeight="1" x14ac:dyDescent="0.2">
      <c r="A8" s="12">
        <v>2</v>
      </c>
      <c r="B8" s="14" t="s">
        <v>39</v>
      </c>
      <c r="C8" s="13">
        <v>5608291.6399999997</v>
      </c>
      <c r="D8" s="13">
        <v>5608291.6399999997</v>
      </c>
      <c r="E8" s="13"/>
      <c r="F8" s="16">
        <v>45473</v>
      </c>
      <c r="G8" s="19"/>
    </row>
    <row r="9" spans="1:15" ht="31.5" customHeight="1" x14ac:dyDescent="0.2">
      <c r="A9" s="12">
        <v>3</v>
      </c>
      <c r="B9" s="14" t="s">
        <v>38</v>
      </c>
      <c r="C9" s="13">
        <v>49999.5</v>
      </c>
      <c r="D9" s="13">
        <v>49999.5</v>
      </c>
      <c r="E9" s="13"/>
      <c r="F9" s="16">
        <v>45473</v>
      </c>
      <c r="G9" s="19"/>
    </row>
    <row r="10" spans="1:15" ht="38.85" customHeight="1" x14ac:dyDescent="0.2">
      <c r="A10" s="12">
        <v>4</v>
      </c>
      <c r="B10" s="14" t="s">
        <v>37</v>
      </c>
      <c r="C10" s="13">
        <v>82000</v>
      </c>
      <c r="D10" s="13">
        <v>82000</v>
      </c>
      <c r="E10" s="13"/>
      <c r="F10" s="12" t="s">
        <v>0</v>
      </c>
      <c r="G10" s="22"/>
    </row>
    <row r="11" spans="1:15" ht="31.5" customHeight="1" x14ac:dyDescent="0.2">
      <c r="A11" s="12">
        <f>A10+1</f>
        <v>5</v>
      </c>
      <c r="B11" s="14" t="s">
        <v>36</v>
      </c>
      <c r="C11" s="13">
        <v>125644.5</v>
      </c>
      <c r="D11" s="13">
        <v>125644.5</v>
      </c>
      <c r="E11" s="13"/>
      <c r="F11" s="12" t="s">
        <v>0</v>
      </c>
      <c r="G11" s="19"/>
    </row>
    <row r="12" spans="1:15" ht="31.5" customHeight="1" x14ac:dyDescent="0.2">
      <c r="A12" s="12">
        <f>A11+1</f>
        <v>6</v>
      </c>
      <c r="B12" s="14" t="s">
        <v>35</v>
      </c>
      <c r="C12" s="13">
        <v>211744.5</v>
      </c>
      <c r="D12" s="13">
        <v>211744.5</v>
      </c>
      <c r="E12" s="13"/>
      <c r="F12" s="12" t="s">
        <v>0</v>
      </c>
      <c r="G12" s="19"/>
    </row>
    <row r="13" spans="1:15" ht="32.25" customHeight="1" x14ac:dyDescent="0.2">
      <c r="A13" s="12">
        <v>7</v>
      </c>
      <c r="B13" s="14" t="s">
        <v>34</v>
      </c>
      <c r="C13" s="13">
        <v>596550</v>
      </c>
      <c r="D13" s="13">
        <v>596550</v>
      </c>
      <c r="E13" s="13"/>
      <c r="F13" s="12" t="s">
        <v>0</v>
      </c>
      <c r="G13" s="19"/>
    </row>
    <row r="14" spans="1:15" ht="30.75" customHeight="1" x14ac:dyDescent="0.2">
      <c r="A14" s="12"/>
      <c r="B14" s="10" t="s">
        <v>33</v>
      </c>
      <c r="C14" s="15">
        <f>SUM(C15)</f>
        <v>219190.78</v>
      </c>
      <c r="D14" s="15">
        <f>SUM(D15)</f>
        <v>219190.78</v>
      </c>
      <c r="E14" s="15"/>
      <c r="F14" s="12"/>
      <c r="G14" s="19"/>
    </row>
    <row r="15" spans="1:15" ht="29.25" customHeight="1" x14ac:dyDescent="0.2">
      <c r="A15" s="12">
        <v>8</v>
      </c>
      <c r="B15" s="14" t="s">
        <v>32</v>
      </c>
      <c r="C15" s="13">
        <v>219190.78</v>
      </c>
      <c r="D15" s="13">
        <v>219190.78</v>
      </c>
      <c r="E15" s="13"/>
      <c r="F15" s="12" t="s">
        <v>0</v>
      </c>
      <c r="G15" s="19"/>
    </row>
    <row r="16" spans="1:15" ht="29.25" customHeight="1" x14ac:dyDescent="0.2">
      <c r="A16" s="31">
        <v>8.1</v>
      </c>
      <c r="B16" s="34" t="s">
        <v>50</v>
      </c>
      <c r="C16" s="32">
        <v>219190.78</v>
      </c>
      <c r="D16" s="32">
        <v>219190.78</v>
      </c>
      <c r="E16" s="32"/>
      <c r="F16" s="33">
        <v>45473</v>
      </c>
      <c r="G16" s="19"/>
    </row>
    <row r="17" spans="1:7" ht="27" customHeight="1" x14ac:dyDescent="0.2">
      <c r="A17" s="12"/>
      <c r="B17" s="10" t="s">
        <v>31</v>
      </c>
      <c r="C17" s="15">
        <f>SUM(C18)</f>
        <v>611036.91999999993</v>
      </c>
      <c r="D17" s="15">
        <f>SUM(D18)</f>
        <v>611036.91999999993</v>
      </c>
      <c r="E17" s="15"/>
      <c r="F17" s="12"/>
      <c r="G17" s="19"/>
    </row>
    <row r="18" spans="1:7" ht="32.25" customHeight="1" x14ac:dyDescent="0.2">
      <c r="A18" s="12">
        <v>9</v>
      </c>
      <c r="B18" s="14" t="s">
        <v>30</v>
      </c>
      <c r="C18" s="13">
        <f>SUM(C19:C24)</f>
        <v>611036.91999999993</v>
      </c>
      <c r="D18" s="13">
        <f>SUM(D19:D24)</f>
        <v>611036.91999999993</v>
      </c>
      <c r="E18" s="13"/>
      <c r="F18" s="16">
        <v>45473</v>
      </c>
      <c r="G18" s="19"/>
    </row>
    <row r="19" spans="1:7" ht="32.25" customHeight="1" x14ac:dyDescent="0.2">
      <c r="A19" s="31">
        <v>9.1</v>
      </c>
      <c r="B19" s="34" t="s">
        <v>51</v>
      </c>
      <c r="C19" s="32">
        <v>83394</v>
      </c>
      <c r="D19" s="32">
        <v>83394</v>
      </c>
      <c r="E19" s="32"/>
      <c r="F19" s="33">
        <v>45473</v>
      </c>
      <c r="G19" s="19"/>
    </row>
    <row r="20" spans="1:7" ht="32.25" customHeight="1" x14ac:dyDescent="0.2">
      <c r="A20" s="31">
        <v>9.1999999999999993</v>
      </c>
      <c r="B20" s="34" t="s">
        <v>52</v>
      </c>
      <c r="C20" s="32">
        <v>50400</v>
      </c>
      <c r="D20" s="32">
        <v>50400</v>
      </c>
      <c r="E20" s="32"/>
      <c r="F20" s="33">
        <v>45473</v>
      </c>
      <c r="G20" s="19"/>
    </row>
    <row r="21" spans="1:7" ht="32.25" customHeight="1" x14ac:dyDescent="0.2">
      <c r="A21" s="31">
        <v>9.3000000000000007</v>
      </c>
      <c r="B21" s="34" t="s">
        <v>53</v>
      </c>
      <c r="C21" s="32">
        <v>34194</v>
      </c>
      <c r="D21" s="32">
        <v>34194</v>
      </c>
      <c r="E21" s="32"/>
      <c r="F21" s="33">
        <v>45473</v>
      </c>
      <c r="G21" s="19"/>
    </row>
    <row r="22" spans="1:7" ht="42" customHeight="1" x14ac:dyDescent="0.2">
      <c r="A22" s="31">
        <v>9.4</v>
      </c>
      <c r="B22" s="34" t="s">
        <v>54</v>
      </c>
      <c r="C22" s="32">
        <v>47970</v>
      </c>
      <c r="D22" s="32">
        <v>47970</v>
      </c>
      <c r="E22" s="32"/>
      <c r="F22" s="33">
        <v>45473</v>
      </c>
      <c r="G22" s="19"/>
    </row>
    <row r="23" spans="1:7" ht="32.25" customHeight="1" x14ac:dyDescent="0.2">
      <c r="A23" s="31">
        <v>9.5</v>
      </c>
      <c r="B23" s="34" t="s">
        <v>55</v>
      </c>
      <c r="C23" s="32">
        <v>48538</v>
      </c>
      <c r="D23" s="32">
        <v>48538</v>
      </c>
      <c r="E23" s="32"/>
      <c r="F23" s="33">
        <v>45473</v>
      </c>
      <c r="G23" s="19"/>
    </row>
    <row r="24" spans="1:7" ht="32.25" customHeight="1" x14ac:dyDescent="0.2">
      <c r="A24" s="31">
        <v>9.6</v>
      </c>
      <c r="B24" s="34" t="s">
        <v>56</v>
      </c>
      <c r="C24" s="32">
        <v>346540.92</v>
      </c>
      <c r="D24" s="32">
        <v>346540.92</v>
      </c>
      <c r="E24" s="32"/>
      <c r="F24" s="33">
        <v>45473</v>
      </c>
      <c r="G24" s="19"/>
    </row>
    <row r="25" spans="1:7" ht="32.25" customHeight="1" x14ac:dyDescent="0.2">
      <c r="A25" s="12"/>
      <c r="B25" s="10" t="s">
        <v>29</v>
      </c>
      <c r="C25" s="15">
        <f>SUM(C26)</f>
        <v>81900</v>
      </c>
      <c r="D25" s="15"/>
      <c r="E25" s="15">
        <f>SUM(E26)</f>
        <v>81900</v>
      </c>
      <c r="F25" s="12"/>
      <c r="G25" s="19"/>
    </row>
    <row r="26" spans="1:7" ht="36.75" customHeight="1" x14ac:dyDescent="0.2">
      <c r="A26" s="12">
        <v>10</v>
      </c>
      <c r="B26" s="14" t="s">
        <v>28</v>
      </c>
      <c r="C26" s="13">
        <v>81900</v>
      </c>
      <c r="D26" s="13"/>
      <c r="E26" s="13">
        <v>81900</v>
      </c>
      <c r="F26" s="12" t="s">
        <v>0</v>
      </c>
      <c r="G26" s="19"/>
    </row>
    <row r="27" spans="1:7" ht="36.75" customHeight="1" x14ac:dyDescent="0.2">
      <c r="A27" s="12"/>
      <c r="B27" s="10" t="s">
        <v>68</v>
      </c>
      <c r="C27" s="15">
        <f>SUM(C28)</f>
        <v>94710</v>
      </c>
      <c r="D27" s="15"/>
      <c r="E27" s="15">
        <f>SUM(E28)</f>
        <v>94710</v>
      </c>
      <c r="F27" s="10"/>
      <c r="G27" s="19"/>
    </row>
    <row r="28" spans="1:7" ht="36.75" customHeight="1" x14ac:dyDescent="0.2">
      <c r="A28" s="12">
        <v>11</v>
      </c>
      <c r="B28" s="14" t="s">
        <v>69</v>
      </c>
      <c r="C28" s="13">
        <v>94710</v>
      </c>
      <c r="D28" s="13"/>
      <c r="E28" s="13">
        <v>94710</v>
      </c>
      <c r="F28" s="16">
        <v>45473</v>
      </c>
      <c r="G28" s="19"/>
    </row>
    <row r="29" spans="1:7" ht="30" customHeight="1" x14ac:dyDescent="0.2">
      <c r="A29" s="12"/>
      <c r="B29" s="10" t="s">
        <v>27</v>
      </c>
      <c r="C29" s="15">
        <f>SUM(C31:C42)</f>
        <v>192664.12</v>
      </c>
      <c r="D29" s="15"/>
      <c r="E29" s="15">
        <f>SUM(E31:E42)</f>
        <v>192664.12</v>
      </c>
      <c r="F29" s="12"/>
      <c r="G29" s="19"/>
    </row>
    <row r="30" spans="1:7" ht="36.75" customHeight="1" x14ac:dyDescent="0.2">
      <c r="A30" s="12">
        <v>12</v>
      </c>
      <c r="B30" s="14" t="s">
        <v>26</v>
      </c>
      <c r="C30" s="13">
        <f>SUM(C31:C41)</f>
        <v>155764.12</v>
      </c>
      <c r="D30" s="13"/>
      <c r="E30" s="13">
        <v>155764.12</v>
      </c>
      <c r="F30" s="12" t="s">
        <v>0</v>
      </c>
      <c r="G30" s="19"/>
    </row>
    <row r="31" spans="1:7" ht="36.75" customHeight="1" x14ac:dyDescent="0.2">
      <c r="A31" s="31">
        <v>12.1</v>
      </c>
      <c r="B31" s="34" t="s">
        <v>57</v>
      </c>
      <c r="C31" s="32">
        <v>28413</v>
      </c>
      <c r="D31" s="13"/>
      <c r="E31" s="32">
        <v>28413</v>
      </c>
      <c r="F31" s="35" t="s">
        <v>0</v>
      </c>
      <c r="G31" s="19"/>
    </row>
    <row r="32" spans="1:7" ht="24.75" customHeight="1" x14ac:dyDescent="0.2">
      <c r="A32" s="31">
        <v>12.2</v>
      </c>
      <c r="B32" s="34" t="s">
        <v>58</v>
      </c>
      <c r="C32" s="32">
        <v>16912.5</v>
      </c>
      <c r="D32" s="13"/>
      <c r="E32" s="32">
        <v>16912.5</v>
      </c>
      <c r="F32" s="35" t="s">
        <v>0</v>
      </c>
      <c r="G32" s="19"/>
    </row>
    <row r="33" spans="1:8" ht="27" customHeight="1" x14ac:dyDescent="0.2">
      <c r="A33" s="31">
        <v>12.3</v>
      </c>
      <c r="B33" s="34" t="s">
        <v>59</v>
      </c>
      <c r="C33" s="32">
        <v>26752.5</v>
      </c>
      <c r="D33" s="13"/>
      <c r="E33" s="32">
        <v>26752.5</v>
      </c>
      <c r="F33" s="35" t="s">
        <v>0</v>
      </c>
      <c r="G33" s="19"/>
    </row>
    <row r="34" spans="1:8" ht="26.25" customHeight="1" x14ac:dyDescent="0.2">
      <c r="A34" s="31">
        <v>12.4</v>
      </c>
      <c r="B34" s="34" t="s">
        <v>60</v>
      </c>
      <c r="C34" s="32">
        <v>10516.5</v>
      </c>
      <c r="D34" s="13"/>
      <c r="E34" s="32">
        <v>10516.5</v>
      </c>
      <c r="F34" s="35" t="s">
        <v>0</v>
      </c>
      <c r="G34" s="19"/>
    </row>
    <row r="35" spans="1:8" ht="27" customHeight="1" x14ac:dyDescent="0.2">
      <c r="A35" s="31">
        <v>12.5</v>
      </c>
      <c r="B35" s="34" t="s">
        <v>61</v>
      </c>
      <c r="C35" s="32">
        <v>12582.9</v>
      </c>
      <c r="D35" s="13"/>
      <c r="E35" s="32">
        <v>12582.9</v>
      </c>
      <c r="F35" s="35" t="s">
        <v>0</v>
      </c>
      <c r="G35" s="19"/>
    </row>
    <row r="36" spans="1:8" ht="30" customHeight="1" x14ac:dyDescent="0.2">
      <c r="A36" s="31">
        <v>12.6</v>
      </c>
      <c r="B36" s="34" t="s">
        <v>62</v>
      </c>
      <c r="C36" s="32">
        <v>22140</v>
      </c>
      <c r="D36" s="13"/>
      <c r="E36" s="32">
        <v>22140</v>
      </c>
      <c r="F36" s="35" t="s">
        <v>0</v>
      </c>
      <c r="G36" s="19"/>
      <c r="H36" t="s">
        <v>60</v>
      </c>
    </row>
    <row r="37" spans="1:8" ht="36.75" customHeight="1" x14ac:dyDescent="0.2">
      <c r="A37" s="31">
        <v>12.7</v>
      </c>
      <c r="B37" s="34" t="s">
        <v>63</v>
      </c>
      <c r="C37" s="32">
        <v>1845</v>
      </c>
      <c r="D37" s="13"/>
      <c r="E37" s="32">
        <v>1845</v>
      </c>
      <c r="F37" s="35" t="s">
        <v>0</v>
      </c>
      <c r="G37" s="19"/>
    </row>
    <row r="38" spans="1:8" ht="36.75" customHeight="1" x14ac:dyDescent="0.2">
      <c r="A38" s="31">
        <v>12.8</v>
      </c>
      <c r="B38" s="34" t="s">
        <v>64</v>
      </c>
      <c r="C38" s="32">
        <v>802.57</v>
      </c>
      <c r="D38" s="13"/>
      <c r="E38" s="32">
        <v>802.57</v>
      </c>
      <c r="F38" s="35" t="s">
        <v>0</v>
      </c>
      <c r="G38" s="19"/>
    </row>
    <row r="39" spans="1:8" ht="36.75" customHeight="1" x14ac:dyDescent="0.2">
      <c r="A39" s="31">
        <v>12.9</v>
      </c>
      <c r="B39" s="34" t="s">
        <v>65</v>
      </c>
      <c r="C39" s="32">
        <v>19618.5</v>
      </c>
      <c r="D39" s="13"/>
      <c r="E39" s="32">
        <v>19618.5</v>
      </c>
      <c r="F39" s="35" t="s">
        <v>0</v>
      </c>
      <c r="G39" s="19"/>
    </row>
    <row r="40" spans="1:8" ht="36.75" customHeight="1" x14ac:dyDescent="0.2">
      <c r="A40" s="32">
        <v>12.1</v>
      </c>
      <c r="B40" s="34" t="s">
        <v>66</v>
      </c>
      <c r="C40" s="32">
        <v>6494.4</v>
      </c>
      <c r="D40" s="13"/>
      <c r="E40" s="32">
        <v>6494.4</v>
      </c>
      <c r="F40" s="35" t="s">
        <v>0</v>
      </c>
      <c r="G40" s="19"/>
    </row>
    <row r="41" spans="1:8" ht="36.75" customHeight="1" x14ac:dyDescent="0.2">
      <c r="A41" s="32">
        <v>12.11</v>
      </c>
      <c r="B41" s="34" t="s">
        <v>67</v>
      </c>
      <c r="C41" s="32">
        <v>9686.25</v>
      </c>
      <c r="D41" s="13"/>
      <c r="E41" s="32">
        <v>9686.25</v>
      </c>
      <c r="F41" s="35" t="s">
        <v>0</v>
      </c>
      <c r="G41" s="19"/>
    </row>
    <row r="42" spans="1:8" ht="24" customHeight="1" x14ac:dyDescent="0.2">
      <c r="A42" s="12">
        <v>13</v>
      </c>
      <c r="B42" s="14" t="s">
        <v>25</v>
      </c>
      <c r="C42" s="13">
        <v>36900</v>
      </c>
      <c r="D42" s="13"/>
      <c r="E42" s="13">
        <v>36900</v>
      </c>
      <c r="F42" s="12" t="s">
        <v>0</v>
      </c>
      <c r="G42" s="19"/>
    </row>
    <row r="43" spans="1:8" ht="30" customHeight="1" x14ac:dyDescent="0.2">
      <c r="A43" s="12"/>
      <c r="B43" s="10" t="s">
        <v>24</v>
      </c>
      <c r="C43" s="15">
        <f>SUM(C44)</f>
        <v>26083.42</v>
      </c>
      <c r="D43" s="15"/>
      <c r="E43" s="15">
        <f>SUM(E44)</f>
        <v>26083.42</v>
      </c>
      <c r="F43" s="12"/>
    </row>
    <row r="44" spans="1:8" ht="52.5" customHeight="1" x14ac:dyDescent="0.2">
      <c r="A44" s="12">
        <v>14</v>
      </c>
      <c r="B44" s="14" t="s">
        <v>23</v>
      </c>
      <c r="C44" s="13">
        <v>26083.42</v>
      </c>
      <c r="D44" s="13"/>
      <c r="E44" s="13">
        <v>26083.42</v>
      </c>
      <c r="F44" s="12" t="s">
        <v>0</v>
      </c>
    </row>
    <row r="45" spans="1:8" ht="36" customHeight="1" x14ac:dyDescent="0.2">
      <c r="A45" s="12"/>
      <c r="B45" s="10" t="s">
        <v>22</v>
      </c>
      <c r="C45" s="15">
        <f>SUM(C46)</f>
        <v>1415908.4</v>
      </c>
      <c r="D45" s="15">
        <f>SUM(D46)</f>
        <v>1415908.4</v>
      </c>
      <c r="E45" s="15"/>
      <c r="F45" s="12"/>
    </row>
    <row r="46" spans="1:8" ht="41.25" customHeight="1" x14ac:dyDescent="0.2">
      <c r="A46" s="12">
        <v>15</v>
      </c>
      <c r="B46" s="14" t="s">
        <v>21</v>
      </c>
      <c r="C46" s="13">
        <v>1415908.4</v>
      </c>
      <c r="D46" s="13">
        <v>1415908.4</v>
      </c>
      <c r="E46" s="13"/>
      <c r="F46" s="12" t="s">
        <v>0</v>
      </c>
      <c r="H46" s="21"/>
    </row>
    <row r="47" spans="1:8" ht="30.75" customHeight="1" x14ac:dyDescent="0.2">
      <c r="A47" s="12"/>
      <c r="B47" s="10" t="s">
        <v>20</v>
      </c>
      <c r="C47" s="15">
        <f>SUM(C48:C49)</f>
        <v>641296.57999999996</v>
      </c>
      <c r="D47" s="15">
        <f>SUM(D48:D49)</f>
        <v>641296.57999999996</v>
      </c>
      <c r="E47" s="15"/>
      <c r="F47" s="12"/>
    </row>
    <row r="48" spans="1:8" ht="43.5" customHeight="1" x14ac:dyDescent="0.2">
      <c r="A48" s="12">
        <v>16</v>
      </c>
      <c r="B48" s="14" t="s">
        <v>19</v>
      </c>
      <c r="C48" s="13">
        <v>27060</v>
      </c>
      <c r="D48" s="13">
        <v>27060</v>
      </c>
      <c r="E48" s="13"/>
      <c r="F48" s="12" t="s">
        <v>0</v>
      </c>
      <c r="G48" s="19"/>
    </row>
    <row r="49" spans="1:7" ht="34.5" customHeight="1" x14ac:dyDescent="0.2">
      <c r="A49" s="12">
        <v>17</v>
      </c>
      <c r="B49" s="14" t="s">
        <v>18</v>
      </c>
      <c r="C49" s="13">
        <v>614236.57999999996</v>
      </c>
      <c r="D49" s="13">
        <v>614236.57999999996</v>
      </c>
      <c r="E49" s="13"/>
      <c r="F49" s="12" t="s">
        <v>0</v>
      </c>
      <c r="G49" s="19"/>
    </row>
    <row r="50" spans="1:7" ht="27" customHeight="1" x14ac:dyDescent="0.2">
      <c r="A50" s="12"/>
      <c r="B50" s="20" t="s">
        <v>17</v>
      </c>
      <c r="C50" s="15">
        <f>C51</f>
        <v>30258</v>
      </c>
      <c r="D50" s="15"/>
      <c r="E50" s="15">
        <f>SUM(E51)</f>
        <v>30258</v>
      </c>
      <c r="F50" s="12"/>
      <c r="G50" s="19"/>
    </row>
    <row r="51" spans="1:7" ht="51" customHeight="1" x14ac:dyDescent="0.2">
      <c r="A51" s="12">
        <v>18</v>
      </c>
      <c r="B51" s="14" t="s">
        <v>16</v>
      </c>
      <c r="C51" s="13">
        <v>30258</v>
      </c>
      <c r="D51" s="13"/>
      <c r="E51" s="13">
        <v>30258</v>
      </c>
      <c r="F51" s="12" t="s">
        <v>0</v>
      </c>
      <c r="G51" s="19"/>
    </row>
    <row r="52" spans="1:7" ht="25.5" customHeight="1" x14ac:dyDescent="0.2">
      <c r="A52" s="12"/>
      <c r="B52" s="10" t="s">
        <v>15</v>
      </c>
      <c r="C52" s="15">
        <f>SUM(C53)</f>
        <v>148584</v>
      </c>
      <c r="D52" s="15">
        <f>SUM(D53)</f>
        <v>148584</v>
      </c>
      <c r="E52" s="15"/>
      <c r="F52" s="12"/>
      <c r="G52" s="19"/>
    </row>
    <row r="53" spans="1:7" ht="38.25" customHeight="1" x14ac:dyDescent="0.2">
      <c r="A53" s="12">
        <v>19</v>
      </c>
      <c r="B53" s="14" t="s">
        <v>14</v>
      </c>
      <c r="C53" s="13">
        <v>148584</v>
      </c>
      <c r="D53" s="13">
        <v>148584</v>
      </c>
      <c r="E53" s="13"/>
      <c r="F53" s="12" t="s">
        <v>0</v>
      </c>
      <c r="G53" s="19"/>
    </row>
    <row r="54" spans="1:7" ht="28.5" customHeight="1" x14ac:dyDescent="0.2">
      <c r="A54" s="12"/>
      <c r="B54" s="20" t="s">
        <v>13</v>
      </c>
      <c r="C54" s="15">
        <f>C55</f>
        <v>1845</v>
      </c>
      <c r="D54" s="15"/>
      <c r="E54" s="15">
        <f>SUM(E55)</f>
        <v>1845</v>
      </c>
      <c r="F54" s="12"/>
      <c r="G54" s="19"/>
    </row>
    <row r="55" spans="1:7" ht="38.25" customHeight="1" x14ac:dyDescent="0.2">
      <c r="A55" s="12">
        <v>20</v>
      </c>
      <c r="B55" s="14" t="s">
        <v>12</v>
      </c>
      <c r="C55" s="13">
        <v>1845</v>
      </c>
      <c r="D55" s="13"/>
      <c r="E55" s="13">
        <v>1845</v>
      </c>
      <c r="F55" s="12" t="s">
        <v>0</v>
      </c>
      <c r="G55" s="19"/>
    </row>
    <row r="56" spans="1:7" ht="30.75" customHeight="1" x14ac:dyDescent="0.2">
      <c r="A56" s="12"/>
      <c r="B56" s="10" t="s">
        <v>11</v>
      </c>
      <c r="C56" s="15">
        <f>SUM(C57:C59)</f>
        <v>928404</v>
      </c>
      <c r="D56" s="15">
        <f>SUM(D57:D59)</f>
        <v>928404</v>
      </c>
      <c r="E56" s="15"/>
      <c r="F56" s="12"/>
      <c r="G56" s="19"/>
    </row>
    <row r="57" spans="1:7" ht="29.25" customHeight="1" x14ac:dyDescent="0.2">
      <c r="A57" s="12">
        <v>21</v>
      </c>
      <c r="B57" s="14" t="s">
        <v>10</v>
      </c>
      <c r="C57" s="13">
        <v>398520</v>
      </c>
      <c r="D57" s="13">
        <v>398520</v>
      </c>
      <c r="E57" s="13"/>
      <c r="F57" s="12" t="s">
        <v>0</v>
      </c>
      <c r="G57" s="19"/>
    </row>
    <row r="58" spans="1:7" ht="32.25" customHeight="1" x14ac:dyDescent="0.2">
      <c r="A58" s="12">
        <v>22</v>
      </c>
      <c r="B58" s="14" t="s">
        <v>9</v>
      </c>
      <c r="C58" s="13">
        <v>499380</v>
      </c>
      <c r="D58" s="13">
        <v>499380</v>
      </c>
      <c r="E58" s="13"/>
      <c r="F58" s="12" t="s">
        <v>0</v>
      </c>
    </row>
    <row r="59" spans="1:7" ht="32.25" customHeight="1" x14ac:dyDescent="0.2">
      <c r="A59" s="12">
        <v>23</v>
      </c>
      <c r="B59" s="14" t="s">
        <v>8</v>
      </c>
      <c r="C59" s="13">
        <v>30504</v>
      </c>
      <c r="D59" s="13">
        <v>30504</v>
      </c>
      <c r="E59" s="13"/>
      <c r="F59" s="12" t="s">
        <v>0</v>
      </c>
    </row>
    <row r="60" spans="1:7" s="17" customFormat="1" ht="32.25" customHeight="1" x14ac:dyDescent="0.2">
      <c r="A60" s="10"/>
      <c r="B60" s="10" t="s">
        <v>7</v>
      </c>
      <c r="C60" s="15">
        <f>SUM(C61)</f>
        <v>110160</v>
      </c>
      <c r="D60" s="15">
        <f>SUM(D61)</f>
        <v>110160</v>
      </c>
      <c r="E60" s="15"/>
      <c r="F60" s="10"/>
      <c r="G60" s="18"/>
    </row>
    <row r="61" spans="1:7" ht="36" customHeight="1" x14ac:dyDescent="0.2">
      <c r="A61" s="12">
        <v>24</v>
      </c>
      <c r="B61" s="14" t="s">
        <v>5</v>
      </c>
      <c r="C61" s="13">
        <v>110160</v>
      </c>
      <c r="D61" s="13">
        <v>110160</v>
      </c>
      <c r="E61" s="13"/>
      <c r="F61" s="16">
        <v>45077</v>
      </c>
    </row>
    <row r="62" spans="1:7" s="17" customFormat="1" ht="32.25" customHeight="1" x14ac:dyDescent="0.2">
      <c r="A62" s="10"/>
      <c r="B62" s="10" t="s">
        <v>6</v>
      </c>
      <c r="C62" s="15">
        <f>SUM(C63)</f>
        <v>9150</v>
      </c>
      <c r="D62" s="15"/>
      <c r="E62" s="15">
        <f>SUM(E63)</f>
        <v>9150</v>
      </c>
      <c r="F62" s="10"/>
      <c r="G62" s="18"/>
    </row>
    <row r="63" spans="1:7" ht="39.75" customHeight="1" x14ac:dyDescent="0.2">
      <c r="A63" s="12">
        <v>25</v>
      </c>
      <c r="B63" s="14" t="s">
        <v>5</v>
      </c>
      <c r="C63" s="13">
        <v>9150</v>
      </c>
      <c r="D63" s="13"/>
      <c r="E63" s="13">
        <v>9150</v>
      </c>
      <c r="F63" s="16">
        <v>45443</v>
      </c>
    </row>
    <row r="64" spans="1:7" ht="25.5" customHeight="1" x14ac:dyDescent="0.2">
      <c r="A64" s="12"/>
      <c r="B64" s="10" t="s">
        <v>4</v>
      </c>
      <c r="C64" s="15">
        <f>C65</f>
        <v>144549.04999999999</v>
      </c>
      <c r="D64" s="15"/>
      <c r="E64" s="15">
        <f>SUM(E65)</f>
        <v>144549.04999999999</v>
      </c>
      <c r="F64" s="12"/>
    </row>
    <row r="65" spans="1:8" ht="28.5" customHeight="1" x14ac:dyDescent="0.2">
      <c r="A65" s="12">
        <v>26</v>
      </c>
      <c r="B65" s="14" t="s">
        <v>3</v>
      </c>
      <c r="C65" s="13">
        <v>144549.04999999999</v>
      </c>
      <c r="D65" s="13"/>
      <c r="E65" s="13">
        <v>144549.04999999999</v>
      </c>
      <c r="F65" s="12" t="s">
        <v>0</v>
      </c>
    </row>
    <row r="66" spans="1:8" ht="29.25" customHeight="1" x14ac:dyDescent="0.2">
      <c r="A66" s="12"/>
      <c r="B66" s="10" t="s">
        <v>2</v>
      </c>
      <c r="C66" s="15">
        <f>C67</f>
        <v>13530</v>
      </c>
      <c r="D66" s="15"/>
      <c r="E66" s="15">
        <f>SUM(E67)</f>
        <v>13530</v>
      </c>
      <c r="F66" s="12"/>
    </row>
    <row r="67" spans="1:8" ht="38.25" customHeight="1" x14ac:dyDescent="0.2">
      <c r="A67" s="12">
        <v>27</v>
      </c>
      <c r="B67" s="14" t="s">
        <v>1</v>
      </c>
      <c r="C67" s="13">
        <v>13530</v>
      </c>
      <c r="D67" s="13"/>
      <c r="E67" s="13">
        <v>13530</v>
      </c>
      <c r="F67" s="12" t="s">
        <v>0</v>
      </c>
    </row>
    <row r="68" spans="1:8" ht="35.450000000000003" customHeight="1" x14ac:dyDescent="0.2">
      <c r="A68" s="11"/>
      <c r="B68" s="10"/>
      <c r="C68" s="9">
        <f>SUM(C5+C7+C14+C17+C25+C27+C29+C43+C45+C47+C50+C52+C54+C56+C64+C66+C60+C62)</f>
        <v>11401645.860000001</v>
      </c>
      <c r="D68" s="9">
        <f>SUM(D7+D14+D17+D45+D47+D52+D56+D60)</f>
        <v>10748810.82</v>
      </c>
      <c r="E68" s="9">
        <f>SUM(E5+E25+E27+E29+E43+E50+E54+E64+E66+E62)</f>
        <v>652835.04</v>
      </c>
      <c r="F68" s="8"/>
      <c r="H68" s="7"/>
    </row>
    <row r="69" spans="1:8" x14ac:dyDescent="0.2">
      <c r="A69" s="5"/>
      <c r="D69" s="4"/>
      <c r="E69" s="4"/>
      <c r="F69" s="3"/>
    </row>
    <row r="70" spans="1:8" x14ac:dyDescent="0.2">
      <c r="A70" s="5"/>
      <c r="D70" s="4"/>
      <c r="E70" s="4"/>
      <c r="F70" s="3"/>
    </row>
    <row r="71" spans="1:8" x14ac:dyDescent="0.2">
      <c r="A71" s="5"/>
      <c r="D71" s="4"/>
      <c r="E71" s="6"/>
      <c r="F71" s="3"/>
    </row>
    <row r="72" spans="1:8" x14ac:dyDescent="0.2">
      <c r="A72" s="5"/>
      <c r="D72" s="4"/>
      <c r="E72" s="4"/>
      <c r="F72" s="3"/>
    </row>
    <row r="73" spans="1:8" x14ac:dyDescent="0.2">
      <c r="A73" s="5"/>
      <c r="D73" s="4"/>
      <c r="E73" s="4"/>
      <c r="F73" s="3"/>
    </row>
    <row r="74" spans="1:8" x14ac:dyDescent="0.2">
      <c r="A74" s="5"/>
      <c r="D74" s="4"/>
      <c r="E74" s="4"/>
      <c r="F74" s="3"/>
    </row>
    <row r="75" spans="1:8" x14ac:dyDescent="0.2">
      <c r="A75" s="5"/>
      <c r="D75" s="4"/>
      <c r="E75" s="4"/>
      <c r="F75" s="3"/>
    </row>
    <row r="76" spans="1:8" x14ac:dyDescent="0.2">
      <c r="D76" s="4"/>
      <c r="E76" s="4"/>
      <c r="F76" s="3"/>
    </row>
    <row r="77" spans="1:8" x14ac:dyDescent="0.2">
      <c r="D77" s="4"/>
      <c r="E77" s="4"/>
      <c r="F77" s="3"/>
    </row>
    <row r="78" spans="1:8" x14ac:dyDescent="0.2">
      <c r="D78" s="2"/>
      <c r="E78" s="2"/>
    </row>
    <row r="79" spans="1:8" x14ac:dyDescent="0.2">
      <c r="D79" s="2"/>
      <c r="E79" s="2"/>
    </row>
    <row r="80" spans="1:8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  <row r="85" spans="4:5" x14ac:dyDescent="0.2">
      <c r="D85" s="2"/>
      <c r="E85" s="2"/>
    </row>
    <row r="86" spans="4:5" x14ac:dyDescent="0.2">
      <c r="D86" s="2"/>
      <c r="E86" s="2"/>
    </row>
    <row r="87" spans="4:5" x14ac:dyDescent="0.2">
      <c r="D87" s="2"/>
      <c r="E87" s="2"/>
    </row>
    <row r="88" spans="4:5" x14ac:dyDescent="0.2">
      <c r="D88" s="2"/>
      <c r="E88" s="2"/>
    </row>
    <row r="89" spans="4:5" x14ac:dyDescent="0.2">
      <c r="D89" s="2"/>
      <c r="E89" s="2"/>
    </row>
  </sheetData>
  <mergeCells count="1">
    <mergeCell ref="A1:F3"/>
  </mergeCells>
  <printOptions horizontalCentered="1"/>
  <pageMargins left="0.59055118110236227" right="0.55118110236220474" top="0.82677165354330717" bottom="0.74803149606299213" header="0.51181102362204722" footer="0.51181102362204722"/>
  <pageSetup paperSize="9" scale="81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Projekt 01-2008</vt:lpstr>
      <vt:lpstr>'Projekt 01-2008'!Obszar_wydruku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Łęcka</dc:creator>
  <cp:lastModifiedBy>Artur Smagalski</cp:lastModifiedBy>
  <cp:lastPrinted>2024-01-02T08:45:59Z</cp:lastPrinted>
  <dcterms:created xsi:type="dcterms:W3CDTF">2023-12-14T09:20:19Z</dcterms:created>
  <dcterms:modified xsi:type="dcterms:W3CDTF">2024-01-02T14:57:34Z</dcterms:modified>
</cp:coreProperties>
</file>